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4082FCBD-5AFF-4946-9EF1-2E2DA014F0E3}" xr6:coauthVersionLast="45" xr6:coauthVersionMax="45" xr10:uidLastSave="{00000000-0000-0000-0000-000000000000}"/>
  <bookViews>
    <workbookView xWindow="735" yWindow="1560" windowWidth="28065" windowHeight="13680" xr2:uid="{80C72992-A0FD-4339-908E-1DBA069ADC4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'PLS-M8'!$A$12:$L$106</definedName>
    <definedName name="_xlnm.Print_Area" localSheetId="4">'PLS-T0'!$A$1:$F$35</definedName>
    <definedName name="_xlnm.Print_Area" localSheetId="5">'PLS-T8'!$A$14:$G$108</definedName>
    <definedName name="_xlnm.Print_Area" localSheetId="6">'PLS-V0'!$A$1:$F$31</definedName>
    <definedName name="_xlnm.Print_Area" localSheetId="7">'PLS-V1'!$A$1:$F$48</definedName>
    <definedName name="_xlnm.Print_Area" localSheetId="8">'PLS-V8'!$A$13:$F$105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I27" i="5" s="1"/>
  <c r="D5" i="5"/>
  <c r="A1" i="5"/>
  <c r="J4" i="4"/>
  <c r="B4" i="4"/>
  <c r="D1" i="4"/>
  <c r="A1" i="4"/>
  <c r="K4" i="3"/>
  <c r="C4" i="3"/>
  <c r="E1" i="3"/>
  <c r="A1" i="3"/>
  <c r="S44" i="2"/>
  <c r="R44" i="2"/>
  <c r="S43" i="2"/>
  <c r="R43" i="2"/>
  <c r="S42" i="2"/>
  <c r="R42" i="2"/>
  <c r="S41" i="2"/>
  <c r="R41" i="2"/>
  <c r="S40" i="2"/>
  <c r="R40" i="2"/>
  <c r="M39" i="2"/>
  <c r="E39" i="2"/>
  <c r="G36" i="2"/>
  <c r="A36" i="2"/>
  <c r="M4" i="2"/>
  <c r="E4" i="2"/>
  <c r="G1" i="2"/>
  <c r="A1" i="2"/>
  <c r="J27" i="5" l="1"/>
  <c r="J24" i="5"/>
  <c r="J26" i="5"/>
  <c r="J25" i="5"/>
  <c r="J23" i="5"/>
</calcChain>
</file>

<file path=xl/sharedStrings.xml><?xml version="1.0" encoding="utf-8"?>
<sst xmlns="http://schemas.openxmlformats.org/spreadsheetml/2006/main" count="849" uniqueCount="328">
  <si>
    <t>PLS-M0</t>
  </si>
  <si>
    <t>CZ020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</si>
  <si>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</si>
  <si>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</si>
  <si>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</si>
  <si>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</si>
  <si>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</si>
  <si>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</si>
  <si>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</si>
  <si>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</si>
  <si>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</si>
  <si>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</si>
  <si>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</si>
  <si>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</si>
  <si>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</si>
  <si>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</si>
  <si>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</si>
  <si>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</si>
  <si>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</si>
  <si>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</si>
  <si>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</si>
  <si>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</si>
  <si>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</si>
  <si>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</si>
  <si>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</si>
  <si>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</si>
  <si>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</si>
  <si>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</si>
  <si>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</si>
  <si>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</si>
  <si>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</si>
  <si>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</si>
  <si>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</si>
  <si>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</si>
  <si>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</si>
  <si>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</si>
  <si>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</si>
  <si>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</si>
  <si>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</si>
  <si>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</si>
  <si>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</si>
  <si>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</si>
  <si>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</si>
  <si>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</si>
  <si>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</si>
  <si>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</si>
  <si>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</si>
  <si>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</si>
  <si>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</si>
  <si>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</si>
  <si>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</si>
  <si>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</si>
  <si>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</si>
  <si>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</si>
  <si>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</si>
  <si>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</si>
  <si>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</si>
  <si>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</si>
  <si>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</si>
  <si>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</si>
  <si>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</si>
  <si>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</si>
  <si>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</si>
  <si>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</si>
  <si>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</si>
  <si>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</si>
  <si>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</si>
  <si>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</si>
  <si>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</si>
  <si>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</si>
  <si>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</si>
  <si>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</si>
  <si>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</si>
  <si>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</si>
  <si>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</si>
  <si>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</si>
  <si>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</si>
  <si>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</si>
  <si>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</si>
  <si>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</si>
  <si>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</si>
  <si>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</si>
  <si>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</si>
  <si>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</si>
  <si>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</si>
  <si>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</si>
  <si>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</si>
  <si>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</si>
  <si>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</si>
  <si>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</si>
  <si>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</si>
  <si>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</si>
  <si>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</si>
  <si>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</si>
  <si>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</si>
  <si>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</si>
  <si>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</si>
  <si>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</si>
  <si>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</si>
  <si>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</si>
  <si>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</si>
  <si>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</si>
  <si>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</si>
  <si>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</si>
  <si>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</si>
  <si>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</si>
  <si>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</si>
  <si>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</si>
  <si>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</si>
  <si>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</si>
  <si>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</si>
  <si>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</si>
  <si>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</si>
  <si>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</si>
  <si>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</si>
  <si>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</si>
  <si>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</si>
  <si>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</si>
  <si>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</si>
  <si>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</si>
  <si>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</si>
  <si>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</si>
  <si>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</si>
  <si>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</si>
  <si>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</si>
  <si>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</si>
  <si>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</si>
  <si>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</si>
  <si>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</si>
  <si>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</si>
  <si>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</si>
  <si>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</si>
  <si>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</si>
  <si>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</si>
  <si>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</si>
  <si>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</si>
  <si>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</si>
  <si>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</si>
  <si>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</si>
  <si>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</si>
  <si>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</si>
  <si>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</si>
  <si>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</si>
  <si>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</si>
  <si>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</si>
  <si>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</si>
  <si>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</si>
  <si>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</si>
  <si>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</si>
  <si>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</si>
  <si>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</si>
  <si>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</si>
  <si>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</si>
  <si>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</si>
  <si>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</si>
  <si>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</si>
  <si>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</si>
  <si>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</si>
  <si>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</si>
  <si>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</si>
  <si>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</si>
  <si>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</si>
  <si>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</si>
  <si>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</si>
  <si>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</si>
  <si>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</si>
  <si>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</si>
  <si>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</si>
  <si>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</si>
  <si>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</si>
  <si>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</si>
  <si>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</si>
  <si>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</si>
  <si>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</si>
  <si>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</si>
  <si>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</si>
  <si>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</si>
  <si>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</si>
  <si>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</si>
  <si>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</si>
  <si>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</si>
  <si>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</si>
  <si>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</si>
  <si>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</si>
  <si>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</si>
  <si>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</si>
  <si>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</si>
  <si>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</si>
  <si>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</si>
  <si>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</si>
  <si>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1412 Řídící pracovníci v oblasti stravovacích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</si>
  <si>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</si>
  <si>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</si>
  <si>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</si>
  <si>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</si>
  <si>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</si>
  <si>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</si>
  <si>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</si>
  <si>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</si>
  <si>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</si>
  <si>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</si>
  <si>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</si>
  <si>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</si>
  <si>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</si>
  <si>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</si>
  <si>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</si>
  <si>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</si>
  <si>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</si>
  <si>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</si>
  <si>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</si>
  <si>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</si>
  <si>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</si>
  <si>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</si>
  <si>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</si>
  <si>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</si>
  <si>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</si>
  <si>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</si>
  <si>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</si>
  <si>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</si>
  <si>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</si>
  <si>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</si>
  <si>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</si>
  <si>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</si>
  <si>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</si>
  <si>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</si>
  <si>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</si>
  <si>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</si>
  <si>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</si>
  <si>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</si>
  <si>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</si>
  <si>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</si>
  <si>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</si>
  <si>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</si>
  <si>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</si>
  <si>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</si>
  <si>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</si>
  <si>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</si>
  <si>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</si>
  <si>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</si>
  <si>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</si>
  <si>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</si>
  <si>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</si>
  <si>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</si>
  <si>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</si>
  <si>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</si>
  <si>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</si>
  <si>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</si>
  <si>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</si>
  <si>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</si>
  <si>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</si>
  <si>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</si>
  <si>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</si>
  <si>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</si>
  <si>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</si>
  <si>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</si>
  <si>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</si>
  <si>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</si>
  <si>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</si>
  <si>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</si>
  <si>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</si>
  <si>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</si>
  <si>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</si>
  <si>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</si>
  <si>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</si>
  <si>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</si>
  <si>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</si>
  <si>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</si>
  <si>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</si>
  <si>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</si>
  <si>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</si>
  <si>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</si>
  <si>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</si>
  <si>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</si>
  <si>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</si>
  <si>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</si>
  <si>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</si>
  <si>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</si>
  <si>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</si>
  <si>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</si>
  <si>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</si>
  <si>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</si>
  <si>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</si>
  <si>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</si>
  <si>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</si>
  <si>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</si>
  <si>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</si>
  <si>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</si>
  <si>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</si>
  <si>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</si>
  <si>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</si>
  <si>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</si>
  <si>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</si>
  <si>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</si>
  <si>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</si>
  <si>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</si>
  <si>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</si>
  <si>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</si>
  <si>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</si>
  <si>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</si>
  <si>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</si>
  <si>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</si>
  <si>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</si>
  <si>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</si>
  <si>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</si>
  <si>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</si>
  <si>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</si>
  <si>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</si>
  <si>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</si>
  <si>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</si>
  <si>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</si>
  <si>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</si>
  <si>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</si>
  <si>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</si>
  <si>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</si>
  <si>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</si>
  <si>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</si>
  <si>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</si>
  <si>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</si>
  <si>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</si>
  <si>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</si>
  <si>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</si>
  <si>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</si>
  <si>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</si>
  <si>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</si>
  <si>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</si>
  <si>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</si>
  <si>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Středočeský kraj</t>
  </si>
  <si>
    <t>Index mediánu hrubého měsíčního platu vůči roku 2017 .......................................................................................…......…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</si>
</sst>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9E29C703-D5AF-412E-B614-696B63FD3F36}"/>
    <cellStyle name="normal" xfId="6" xr:uid="{CDF9E774-45C0-43E4-9F13-EC56C1536D61}"/>
    <cellStyle name="Normální" xfId="0" builtinId="0"/>
    <cellStyle name="normální 2 4" xfId="13" xr:uid="{BB033FE1-883F-484F-A695-ACF29A8476A5}"/>
    <cellStyle name="normální 3" xfId="3" xr:uid="{1FE8C86F-4F8A-4892-845A-416BEF265D6A}"/>
    <cellStyle name="normální_021 ISPV 2" xfId="2" xr:uid="{012FF7C4-5C7F-491C-B2D5-4BA194244AC3}"/>
    <cellStyle name="normální_021 ISPV 2 2" xfId="9" xr:uid="{6DB33237-0594-4D3E-9344-0F4AB14CD16F}"/>
    <cellStyle name="normální_022 ISPV 2" xfId="1" xr:uid="{F21267A2-9CF6-40CC-99F4-B3B9781D4A3B}"/>
    <cellStyle name="normální_022 ISPVNP vaz 2" xfId="4" xr:uid="{672E3AD2-1D87-4C05-A56A-0639412FEEEC}"/>
    <cellStyle name="normální_022 ISPVP vaz 2" xfId="5" xr:uid="{8E88C544-6636-4105-90ED-E462F6073588}"/>
    <cellStyle name="normální_022 ISPVP vaz 3" xfId="11" xr:uid="{CF7BB151-2B9F-4DA3-A53F-AB0CCC7E59E3}"/>
    <cellStyle name="normální_994 ISPV podnikatelská sféra 2" xfId="15" xr:uid="{5DC277C8-9D1C-4534-999C-C9F96D86A74B}"/>
    <cellStyle name="normální_ISPV984" xfId="8" xr:uid="{D58128A7-B09D-4067-8935-5B3427070AD9}"/>
    <cellStyle name="normální_ISPV984 2" xfId="17" xr:uid="{36C995DF-3DE9-42AD-9BF7-CCD5D4CA06BE}"/>
    <cellStyle name="normální_M1 vazena" xfId="7" xr:uid="{2605707B-5D53-4375-9A9B-4CAA56EF964C}"/>
    <cellStyle name="normální_M1 vazena 2" xfId="16" xr:uid="{F07A6142-B66E-490F-B033-4BC9E7C6FC59}"/>
    <cellStyle name="normální_NewTables var c M5 navrh" xfId="10" xr:uid="{A36C3A82-F973-4A02-98E6-37B87134CB08}"/>
    <cellStyle name="normální_Vystupy_MPSV" xfId="12" xr:uid="{5AA758C5-B11D-492E-8337-7EF655770922}"/>
    <cellStyle name="procent 2" xfId="14" xr:uid="{A3F7B89E-E39F-4570-BC4E-308929B4A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6765.9120000000003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6765.9120000000003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26280.538400000001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5-41B4-A692-9FF7E5648B8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085-41B4-A692-9FF7E5648B80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5525.542599999997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85-41B4-A692-9FF7E5648B8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8052.6448999999993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6765.9120000000003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6395.479800000001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85-41B4-A692-9FF7E564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33104.864200000004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085-41B4-A692-9FF7E564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75A7-4365-BCD5-447A92883D4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75A7-4365-BCD5-447A92883D4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75A7-4365-BCD5-447A92883D4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138.4306</c:v>
                </c:pt>
                <c:pt idx="1">
                  <c:v>19.345400000000001</c:v>
                </c:pt>
                <c:pt idx="2">
                  <c:v>5.1612999999999998</c:v>
                </c:pt>
                <c:pt idx="3">
                  <c:v>9.7866999999999678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7-4365-BCD5-447A92883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32.293299999999988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32.293299999999988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145.83779999999999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A-46AA-9E11-A3A7AAFE651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24A-46AA-9E11-A3A7AAFE6515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31.210100000000011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A-46AA-9E11-A3A7AAFE651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42.133499999999998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32.293299999999988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34.29310000000001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A-46AA-9E11-A3A7AAFE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183.947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24A-46AA-9E11-A3A7AAFE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0A0C5B-6544-4501-8694-D3D2BC04F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C37E8EF-8D52-433B-821A-B08904AD2792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28AEF39-9698-4C50-8F62-7003C661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A69DB1-EF6D-4A1D-BF45-37DC02AB6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1D3D3514-FDCE-48E0-995B-46648240AA18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4F6208A-7C72-44B1-B4C9-A61D9745680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A898766-4C78-4A57-A0D0-CBD226801FAA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A6908E0-0DF3-4D82-98E3-C020B6B6FE49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C955511-4996-4C85-BC41-AA785F3A48F3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2612B0-FC88-48EB-849E-3F8CC57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F4CD76A-B09A-44EC-BCB3-7BE20940E77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55877DA-63ED-496B-899F-E9E83D6C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0\20.20.11.04%20PS%20tvorby%20a%20&#353;&#237;&#345;en&#237;%20v&#253;sledk&#367;%20ISPV%20a%20RSCP\19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E649-0522-4E8E-91D0-8B8AD2285A5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325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326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31806.080999999998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327</v>
      </c>
      <c r="C9" s="20"/>
      <c r="D9" s="328">
        <v>110.958763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19514.626400000001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26280.538400000001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31806.080999999998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38201.560799999999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46254.205699999999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33104.864200000004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55.738199999999999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6.76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13.41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12.31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174.1728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55.523499999999999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6765.9120000000003</v>
      </c>
      <c r="C33" s="52">
        <v>26280.538400000001</v>
      </c>
      <c r="D33" s="53">
        <v>5525.542599999997</v>
      </c>
      <c r="E33" s="53">
        <v>6395.479800000001</v>
      </c>
      <c r="F33" s="53">
        <v>8052.6448999999993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8D0-384F-4CB6-B07F-9086C68811FD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1" s="2"/>
      <c r="C1" s="2"/>
      <c r="D1" s="3"/>
      <c r="E1" s="2"/>
      <c r="F1" s="3" t="s">
        <v>28</v>
      </c>
      <c r="G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tr">
        <f>VLOOKUP($P$1,[1]System!$N$2:$O$16,2,0)</f>
        <v>Středočeský kraj</v>
      </c>
      <c r="F4" s="72"/>
      <c r="G4" s="73"/>
      <c r="H4" s="73"/>
      <c r="I4" s="74"/>
      <c r="J4" s="74"/>
      <c r="K4" s="74"/>
      <c r="L4" s="71"/>
      <c r="M4" s="17" t="str">
        <f>VLOOKUP($P$1,[1]System!$N$2:$O$16,2,0)</f>
        <v>Středočeský kraj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55.523499999999999</v>
      </c>
      <c r="E12" s="91">
        <v>31806.080999999998</v>
      </c>
      <c r="F12" s="92">
        <v>110.95869999999999</v>
      </c>
      <c r="G12" s="93">
        <v>19514.626400000001</v>
      </c>
      <c r="H12" s="93">
        <v>26280.538400000001</v>
      </c>
      <c r="I12" s="93">
        <v>38201.560799999999</v>
      </c>
      <c r="J12" s="93">
        <v>46254.205699999999</v>
      </c>
      <c r="K12" s="94">
        <v>33104.864200000004</v>
      </c>
      <c r="L12" s="95">
        <v>6.76</v>
      </c>
      <c r="M12" s="95">
        <v>13.41</v>
      </c>
      <c r="N12" s="95">
        <v>12.31</v>
      </c>
      <c r="O12" s="95">
        <v>174.1728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3.2000000000000001E-2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4.8718000000000004</v>
      </c>
      <c r="E14" s="105">
        <v>28401.186799999999</v>
      </c>
      <c r="F14" s="106">
        <v>111.2153</v>
      </c>
      <c r="G14" s="107">
        <v>20963.191500000001</v>
      </c>
      <c r="H14" s="107">
        <v>24473.558700000001</v>
      </c>
      <c r="I14" s="107">
        <v>32612.816599999998</v>
      </c>
      <c r="J14" s="107">
        <v>37068.935700000002</v>
      </c>
      <c r="K14" s="108">
        <v>28851.954099999999</v>
      </c>
      <c r="L14" s="109">
        <v>5.98</v>
      </c>
      <c r="M14" s="109">
        <v>10.91</v>
      </c>
      <c r="N14" s="109">
        <v>11.2</v>
      </c>
      <c r="O14" s="109">
        <v>174.31290000000001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9.8374000000000006</v>
      </c>
      <c r="E15" s="105">
        <v>31578.2968</v>
      </c>
      <c r="F15" s="106">
        <v>110.9483</v>
      </c>
      <c r="G15" s="107">
        <v>21071.3498</v>
      </c>
      <c r="H15" s="107">
        <v>26700.2634</v>
      </c>
      <c r="I15" s="107">
        <v>38046.157500000001</v>
      </c>
      <c r="J15" s="107">
        <v>44826.052600000003</v>
      </c>
      <c r="K15" s="108">
        <v>32750.066900000002</v>
      </c>
      <c r="L15" s="109">
        <v>6.52</v>
      </c>
      <c r="M15" s="109">
        <v>12.65</v>
      </c>
      <c r="N15" s="109">
        <v>11.61</v>
      </c>
      <c r="O15" s="109">
        <v>174.46109999999999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17.852</v>
      </c>
      <c r="E16" s="105">
        <v>31767.688300000002</v>
      </c>
      <c r="F16" s="106">
        <v>110.1507</v>
      </c>
      <c r="G16" s="107">
        <v>19209.833299999998</v>
      </c>
      <c r="H16" s="107">
        <v>26323.25</v>
      </c>
      <c r="I16" s="107">
        <v>38208.5694</v>
      </c>
      <c r="J16" s="107">
        <v>46838.2238</v>
      </c>
      <c r="K16" s="108">
        <v>33046.322500000002</v>
      </c>
      <c r="L16" s="109">
        <v>6.91</v>
      </c>
      <c r="M16" s="109">
        <v>13.61</v>
      </c>
      <c r="N16" s="109">
        <v>12.03</v>
      </c>
      <c r="O16" s="109">
        <v>174.06829999999999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16.8094</v>
      </c>
      <c r="E17" s="105">
        <v>33045.7791</v>
      </c>
      <c r="F17" s="106">
        <v>110.824</v>
      </c>
      <c r="G17" s="107">
        <v>19045.907800000001</v>
      </c>
      <c r="H17" s="107">
        <v>27037.332999999999</v>
      </c>
      <c r="I17" s="107">
        <v>39398.050999999999</v>
      </c>
      <c r="J17" s="107">
        <v>48080.277699999999</v>
      </c>
      <c r="K17" s="108">
        <v>34170.665300000001</v>
      </c>
      <c r="L17" s="109">
        <v>6.89</v>
      </c>
      <c r="M17" s="109">
        <v>13.93</v>
      </c>
      <c r="N17" s="109">
        <v>12.91</v>
      </c>
      <c r="O17" s="109">
        <v>174.05869999999999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6.1205999999999996</v>
      </c>
      <c r="E18" s="105">
        <v>33280.866800000003</v>
      </c>
      <c r="F18" s="106">
        <v>110.6241</v>
      </c>
      <c r="G18" s="107">
        <v>18465.4846</v>
      </c>
      <c r="H18" s="107">
        <v>25865.351600000002</v>
      </c>
      <c r="I18" s="107">
        <v>39309.998299999999</v>
      </c>
      <c r="J18" s="107">
        <v>48787.895900000003</v>
      </c>
      <c r="K18" s="108">
        <v>34364.703500000003</v>
      </c>
      <c r="L18" s="109">
        <v>6.87</v>
      </c>
      <c r="M18" s="109">
        <v>14.28</v>
      </c>
      <c r="N18" s="109">
        <v>13.26</v>
      </c>
      <c r="O18" s="109">
        <v>174.21860000000001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16.606000000000002</v>
      </c>
      <c r="E20" s="91">
        <v>35597.148399999998</v>
      </c>
      <c r="F20" s="92">
        <v>111.2704</v>
      </c>
      <c r="G20" s="93">
        <v>22926.7716</v>
      </c>
      <c r="H20" s="93">
        <v>28937.821400000001</v>
      </c>
      <c r="I20" s="93">
        <v>43002.1083</v>
      </c>
      <c r="J20" s="93">
        <v>52702.1806</v>
      </c>
      <c r="K20" s="94">
        <v>37227.359600000003</v>
      </c>
      <c r="L20" s="95">
        <v>5.77</v>
      </c>
      <c r="M20" s="95">
        <v>16.13</v>
      </c>
      <c r="N20" s="95">
        <v>10.35</v>
      </c>
      <c r="O20" s="95">
        <v>174.14230000000001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0.01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1.9911000000000001</v>
      </c>
      <c r="E22" s="105">
        <v>30843.9352</v>
      </c>
      <c r="F22" s="106">
        <v>111.71259999999999</v>
      </c>
      <c r="G22" s="107">
        <v>22409.097000000002</v>
      </c>
      <c r="H22" s="107">
        <v>26525</v>
      </c>
      <c r="I22" s="107">
        <v>35467.010600000001</v>
      </c>
      <c r="J22" s="107">
        <v>39792.253700000001</v>
      </c>
      <c r="K22" s="108">
        <v>31104.720300000001</v>
      </c>
      <c r="L22" s="109">
        <v>4.5</v>
      </c>
      <c r="M22" s="109">
        <v>12.32</v>
      </c>
      <c r="N22" s="109">
        <v>8.58</v>
      </c>
      <c r="O22" s="109">
        <v>174.04339999999999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3.9672000000000001</v>
      </c>
      <c r="E23" s="105">
        <v>37111.5913</v>
      </c>
      <c r="F23" s="106">
        <v>111.754</v>
      </c>
      <c r="G23" s="107">
        <v>26216.6666</v>
      </c>
      <c r="H23" s="107">
        <v>30834.879099999998</v>
      </c>
      <c r="I23" s="107">
        <v>42554.771399999998</v>
      </c>
      <c r="J23" s="107">
        <v>50044.878799999999</v>
      </c>
      <c r="K23" s="108">
        <v>37457.431100000002</v>
      </c>
      <c r="L23" s="109">
        <v>5.2</v>
      </c>
      <c r="M23" s="109">
        <v>14.83</v>
      </c>
      <c r="N23" s="109">
        <v>9.5299999999999994</v>
      </c>
      <c r="O23" s="109">
        <v>173.97909999999999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4.4991000000000003</v>
      </c>
      <c r="E24" s="105">
        <v>38751.2238</v>
      </c>
      <c r="F24" s="106">
        <v>111.90219999999999</v>
      </c>
      <c r="G24" s="107">
        <v>25721.015599999999</v>
      </c>
      <c r="H24" s="107">
        <v>31451.047900000001</v>
      </c>
      <c r="I24" s="107">
        <v>46372.387000000002</v>
      </c>
      <c r="J24" s="107">
        <v>55529.446400000001</v>
      </c>
      <c r="K24" s="108">
        <v>40158.609499999999</v>
      </c>
      <c r="L24" s="109">
        <v>5.65</v>
      </c>
      <c r="M24" s="109">
        <v>17.079999999999998</v>
      </c>
      <c r="N24" s="109">
        <v>9.67</v>
      </c>
      <c r="O24" s="109">
        <v>173.90809999999999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3.8460999999999999</v>
      </c>
      <c r="E25" s="105">
        <v>35331.909800000001</v>
      </c>
      <c r="F25" s="106">
        <v>110.82810000000001</v>
      </c>
      <c r="G25" s="107">
        <v>21801.160199999998</v>
      </c>
      <c r="H25" s="107">
        <v>28126.489600000001</v>
      </c>
      <c r="I25" s="107">
        <v>44425.618399999999</v>
      </c>
      <c r="J25" s="107">
        <v>57300.865400000002</v>
      </c>
      <c r="K25" s="108">
        <v>37915.485000000001</v>
      </c>
      <c r="L25" s="109">
        <v>6.5</v>
      </c>
      <c r="M25" s="109">
        <v>17.440000000000001</v>
      </c>
      <c r="N25" s="109">
        <v>11.54</v>
      </c>
      <c r="O25" s="109">
        <v>174.34809999999999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2.2921999999999998</v>
      </c>
      <c r="E26" s="105">
        <v>32879.853499999997</v>
      </c>
      <c r="F26" s="106">
        <v>110.9692</v>
      </c>
      <c r="G26" s="107">
        <v>19594.456099999999</v>
      </c>
      <c r="H26" s="107">
        <v>24953.2945</v>
      </c>
      <c r="I26" s="107">
        <v>40143.890800000001</v>
      </c>
      <c r="J26" s="107">
        <v>53905.493900000001</v>
      </c>
      <c r="K26" s="108">
        <v>35299.715100000001</v>
      </c>
      <c r="L26" s="109">
        <v>6.75</v>
      </c>
      <c r="M26" s="109">
        <v>16.98</v>
      </c>
      <c r="N26" s="109">
        <v>12.61</v>
      </c>
      <c r="O26" s="109">
        <v>174.6268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38.917499999999997</v>
      </c>
      <c r="E28" s="91">
        <v>30612.269799999998</v>
      </c>
      <c r="F28" s="92">
        <v>111.14409999999999</v>
      </c>
      <c r="G28" s="93">
        <v>18465.249199999998</v>
      </c>
      <c r="H28" s="93">
        <v>25193.667300000001</v>
      </c>
      <c r="I28" s="93">
        <v>36267.080699999999</v>
      </c>
      <c r="J28" s="93">
        <v>42791.686099999999</v>
      </c>
      <c r="K28" s="94">
        <v>31345.816200000001</v>
      </c>
      <c r="L28" s="95">
        <v>7.26</v>
      </c>
      <c r="M28" s="95">
        <v>12.03</v>
      </c>
      <c r="N28" s="95">
        <v>13.3</v>
      </c>
      <c r="O28" s="95">
        <v>174.1858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2.1999999999999999E-2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2.8807</v>
      </c>
      <c r="E30" s="105">
        <v>27292.3554</v>
      </c>
      <c r="F30" s="106">
        <v>111.46639999999999</v>
      </c>
      <c r="G30" s="107">
        <v>20223.5</v>
      </c>
      <c r="H30" s="107">
        <v>23254.300800000001</v>
      </c>
      <c r="I30" s="107">
        <v>30542.262200000001</v>
      </c>
      <c r="J30" s="107">
        <v>33776.875800000002</v>
      </c>
      <c r="K30" s="108">
        <v>27294.8858</v>
      </c>
      <c r="L30" s="109">
        <v>7.15</v>
      </c>
      <c r="M30" s="109">
        <v>9.8000000000000007</v>
      </c>
      <c r="N30" s="109">
        <v>13.26</v>
      </c>
      <c r="O30" s="109">
        <v>174.4992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5.8700999999999999</v>
      </c>
      <c r="E31" s="105">
        <v>29202.3341</v>
      </c>
      <c r="F31" s="106">
        <v>111.2948</v>
      </c>
      <c r="G31" s="107">
        <v>18640.467199999999</v>
      </c>
      <c r="H31" s="107">
        <v>24591.970799999999</v>
      </c>
      <c r="I31" s="107">
        <v>33420.428599999999</v>
      </c>
      <c r="J31" s="107">
        <v>39255.2454</v>
      </c>
      <c r="K31" s="108">
        <v>29568.6875</v>
      </c>
      <c r="L31" s="109">
        <v>7.65</v>
      </c>
      <c r="M31" s="109">
        <v>10.79</v>
      </c>
      <c r="N31" s="109">
        <v>13.38</v>
      </c>
      <c r="O31" s="109">
        <v>174.7869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13.3528</v>
      </c>
      <c r="E32" s="105">
        <v>30166.042300000001</v>
      </c>
      <c r="F32" s="106">
        <v>110.32559999999999</v>
      </c>
      <c r="G32" s="107">
        <v>18153.128700000001</v>
      </c>
      <c r="H32" s="107">
        <v>24880.621299999999</v>
      </c>
      <c r="I32" s="107">
        <v>35275.833700000003</v>
      </c>
      <c r="J32" s="107">
        <v>41574.401899999997</v>
      </c>
      <c r="K32" s="108">
        <v>30649.906900000002</v>
      </c>
      <c r="L32" s="109">
        <v>7.47</v>
      </c>
      <c r="M32" s="109">
        <v>12.08</v>
      </c>
      <c r="N32" s="109">
        <v>13.07</v>
      </c>
      <c r="O32" s="109">
        <v>174.12219999999999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12.9633</v>
      </c>
      <c r="E33" s="105">
        <v>32397.09</v>
      </c>
      <c r="F33" s="106">
        <v>110.92789999999999</v>
      </c>
      <c r="G33" s="107">
        <v>18484.341400000001</v>
      </c>
      <c r="H33" s="107">
        <v>26719.9231</v>
      </c>
      <c r="I33" s="107">
        <v>38398.300999999999</v>
      </c>
      <c r="J33" s="107">
        <v>45233.9306</v>
      </c>
      <c r="K33" s="108">
        <v>33059.581899999997</v>
      </c>
      <c r="L33" s="109">
        <v>7.02</v>
      </c>
      <c r="M33" s="109">
        <v>12.74</v>
      </c>
      <c r="N33" s="109">
        <v>13.38</v>
      </c>
      <c r="O33" s="109">
        <v>173.97290000000001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3.8283999999999998</v>
      </c>
      <c r="E34" s="105">
        <v>33549.402000000002</v>
      </c>
      <c r="F34" s="106">
        <v>110.65260000000001</v>
      </c>
      <c r="G34" s="107">
        <v>17971.645499999999</v>
      </c>
      <c r="H34" s="107">
        <v>26774.5527</v>
      </c>
      <c r="I34" s="107">
        <v>38973.745300000002</v>
      </c>
      <c r="J34" s="107">
        <v>47088.206100000003</v>
      </c>
      <c r="K34" s="108">
        <v>33804.888899999998</v>
      </c>
      <c r="L34" s="109">
        <v>6.95</v>
      </c>
      <c r="M34" s="109">
        <v>12.6</v>
      </c>
      <c r="N34" s="109">
        <v>13.66</v>
      </c>
      <c r="O34" s="109">
        <v>173.9742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36" s="2"/>
      <c r="C36" s="2"/>
      <c r="D36" s="3"/>
      <c r="E36" s="2"/>
      <c r="F36" s="3" t="s">
        <v>52</v>
      </c>
      <c r="G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tr">
        <f>VLOOKUP($P$1,[1]System!$N$2:$O$16,2,0)</f>
        <v>Středočeský kraj</v>
      </c>
      <c r="F39" s="72"/>
      <c r="G39" s="73"/>
      <c r="H39" s="73"/>
      <c r="I39" s="74"/>
      <c r="J39" s="74"/>
      <c r="K39" s="74"/>
      <c r="L39" s="71"/>
      <c r="M39" s="17" t="str">
        <f>VLOOKUP($P$1,[1]System!$N$2:$O$16,2,0)</f>
        <v>Středočeský kraj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f>G20</f>
        <v>22926.7716</v>
      </c>
      <c r="S40" s="119">
        <f>G28</f>
        <v>18465.249199999998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f>H20</f>
        <v>28937.821400000001</v>
      </c>
      <c r="S41" s="121">
        <f>H28</f>
        <v>25193.667300000001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f>E20</f>
        <v>35597.148399999998</v>
      </c>
      <c r="S42" s="123">
        <f>E28</f>
        <v>30612.269799999998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f>I20</f>
        <v>43002.1083</v>
      </c>
      <c r="S43" s="121">
        <f>I28</f>
        <v>36267.080699999999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f>J20</f>
        <v>52702.1806</v>
      </c>
      <c r="S44" s="119">
        <f>J28</f>
        <v>42791.686099999999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1.8267</v>
      </c>
      <c r="E47" s="105">
        <v>17898.333299999998</v>
      </c>
      <c r="F47" s="106">
        <v>112.63339999999999</v>
      </c>
      <c r="G47" s="107">
        <v>14166.6224</v>
      </c>
      <c r="H47" s="107">
        <v>15932.1666</v>
      </c>
      <c r="I47" s="107">
        <v>22179.968199999999</v>
      </c>
      <c r="J47" s="107">
        <v>27466.576099999998</v>
      </c>
      <c r="K47" s="108">
        <v>19549.472399999999</v>
      </c>
      <c r="L47" s="109">
        <v>6.92</v>
      </c>
      <c r="M47" s="109">
        <v>11.05</v>
      </c>
      <c r="N47" s="109">
        <v>10.29</v>
      </c>
      <c r="O47" s="109">
        <v>174.1754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8.7845999999999993</v>
      </c>
      <c r="E48" s="105">
        <v>22140.833999999999</v>
      </c>
      <c r="F48" s="106">
        <v>113.7413</v>
      </c>
      <c r="G48" s="107">
        <v>15852.501899999999</v>
      </c>
      <c r="H48" s="107">
        <v>17959.139500000001</v>
      </c>
      <c r="I48" s="107">
        <v>27405.371200000001</v>
      </c>
      <c r="J48" s="107">
        <v>31344.173699999999</v>
      </c>
      <c r="K48" s="108">
        <v>23136.951300000001</v>
      </c>
      <c r="L48" s="109">
        <v>7.24</v>
      </c>
      <c r="M48" s="109">
        <v>12.59</v>
      </c>
      <c r="N48" s="109">
        <v>9.82</v>
      </c>
      <c r="O48" s="109">
        <v>174.28970000000001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23.009599999999999</v>
      </c>
      <c r="E49" s="105">
        <v>31183.105299999999</v>
      </c>
      <c r="F49" s="106">
        <v>110.28749999999999</v>
      </c>
      <c r="G49" s="107">
        <v>22521.260999999999</v>
      </c>
      <c r="H49" s="107">
        <v>27189.1476</v>
      </c>
      <c r="I49" s="107">
        <v>37090.213100000001</v>
      </c>
      <c r="J49" s="107">
        <v>43482.499100000001</v>
      </c>
      <c r="K49" s="108">
        <v>32347.101299999998</v>
      </c>
      <c r="L49" s="109">
        <v>6.2</v>
      </c>
      <c r="M49" s="109">
        <v>13.41</v>
      </c>
      <c r="N49" s="109">
        <v>11.42</v>
      </c>
      <c r="O49" s="109">
        <v>173.96629999999999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5.2916999999999996</v>
      </c>
      <c r="E50" s="105">
        <v>34702.892800000001</v>
      </c>
      <c r="F50" s="106">
        <v>111.6857</v>
      </c>
      <c r="G50" s="107">
        <v>25911.383600000001</v>
      </c>
      <c r="H50" s="107">
        <v>29193.0088</v>
      </c>
      <c r="I50" s="107">
        <v>42062.061800000003</v>
      </c>
      <c r="J50" s="107">
        <v>49813.041499999999</v>
      </c>
      <c r="K50" s="108">
        <v>36428.737999999998</v>
      </c>
      <c r="L50" s="109">
        <v>6.33</v>
      </c>
      <c r="M50" s="109">
        <v>14.25</v>
      </c>
      <c r="N50" s="109">
        <v>12.27</v>
      </c>
      <c r="O50" s="109">
        <v>173.87459999999999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14.3018</v>
      </c>
      <c r="E51" s="105">
        <v>37365.884299999998</v>
      </c>
      <c r="F51" s="106">
        <v>111.02719999999999</v>
      </c>
      <c r="G51" s="107">
        <v>30354.1672</v>
      </c>
      <c r="H51" s="107">
        <v>33433.354299999999</v>
      </c>
      <c r="I51" s="107">
        <v>44781.823799999998</v>
      </c>
      <c r="J51" s="107">
        <v>57933.5092</v>
      </c>
      <c r="K51" s="108">
        <v>41246.018600000003</v>
      </c>
      <c r="L51" s="109">
        <v>7.37</v>
      </c>
      <c r="M51" s="109">
        <v>13.9</v>
      </c>
      <c r="N51" s="109">
        <v>14.2</v>
      </c>
      <c r="O51" s="109">
        <v>174.58860000000001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2.3088000000000002</v>
      </c>
      <c r="E52" s="129">
        <v>30661.743699999999</v>
      </c>
      <c r="F52" s="130">
        <v>111.75060000000001</v>
      </c>
      <c r="G52" s="131">
        <v>23160.938999999998</v>
      </c>
      <c r="H52" s="131">
        <v>27301.9902</v>
      </c>
      <c r="I52" s="131">
        <v>34732.784500000002</v>
      </c>
      <c r="J52" s="131">
        <v>40216.042300000001</v>
      </c>
      <c r="K52" s="132">
        <v>31260.004199999999</v>
      </c>
      <c r="L52" s="133">
        <v>7.19</v>
      </c>
      <c r="M52" s="133">
        <v>10.7</v>
      </c>
      <c r="N52" s="133">
        <v>14.14</v>
      </c>
      <c r="O52" s="133">
        <v>173.8913</v>
      </c>
    </row>
    <row r="53" spans="1:15" ht="14.25" customHeight="1" thickTop="1" x14ac:dyDescent="0.2">
      <c r="A53" s="134" t="s">
        <v>42</v>
      </c>
      <c r="B53" s="134"/>
      <c r="C53" s="134"/>
      <c r="D53" s="135">
        <v>55.523499999999999</v>
      </c>
      <c r="E53" s="136">
        <v>31806.080999999998</v>
      </c>
      <c r="F53" s="137">
        <v>110.95869999999999</v>
      </c>
      <c r="G53" s="138">
        <v>19514.626400000001</v>
      </c>
      <c r="H53" s="138">
        <v>26280.538400000001</v>
      </c>
      <c r="I53" s="138">
        <v>38201.560799999999</v>
      </c>
      <c r="J53" s="138">
        <v>46254.205699999999</v>
      </c>
      <c r="K53" s="139">
        <v>33104.864200000004</v>
      </c>
      <c r="L53" s="140">
        <v>6.76</v>
      </c>
      <c r="M53" s="140">
        <v>13.41</v>
      </c>
      <c r="N53" s="140">
        <v>12.31</v>
      </c>
      <c r="O53" s="140">
        <v>174.1728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1E7C-68CB-4AC5-B6E6-5D81FC9CD304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1" s="2"/>
      <c r="C1" s="2"/>
      <c r="D1" s="3" t="s">
        <v>69</v>
      </c>
      <c r="E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tr">
        <f>VLOOKUP($P$1,[1]System!$N$2:$O$16,2,0)</f>
        <v>Středočeský kraj</v>
      </c>
      <c r="D4" s="72"/>
      <c r="E4" s="73"/>
      <c r="F4" s="73"/>
      <c r="G4" s="74"/>
      <c r="H4" s="74"/>
      <c r="I4" s="74"/>
      <c r="J4" s="71"/>
      <c r="K4" s="17" t="str">
        <f>VLOOKUP($P$1,[1]System!$N$2:$O$16,2,0)</f>
        <v>Středočeský kraj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12.325799999999999</v>
      </c>
      <c r="D12" s="154">
        <v>20995.449100000002</v>
      </c>
      <c r="E12" s="155">
        <v>15447.7394</v>
      </c>
      <c r="F12" s="155">
        <v>17233.083299999998</v>
      </c>
      <c r="G12" s="155">
        <v>27292.728899999998</v>
      </c>
      <c r="H12" s="155">
        <v>35368.322500000002</v>
      </c>
      <c r="I12" s="155">
        <v>23516.189299999998</v>
      </c>
      <c r="J12" s="156">
        <v>7.31</v>
      </c>
      <c r="K12" s="156">
        <v>14.04</v>
      </c>
      <c r="L12" s="156">
        <v>10.37</v>
      </c>
      <c r="M12" s="156">
        <v>173.6773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43.197699999999998</v>
      </c>
      <c r="D13" s="154">
        <v>33777.738599999997</v>
      </c>
      <c r="E13" s="155">
        <v>25774.749800000001</v>
      </c>
      <c r="F13" s="155">
        <v>29191.5792</v>
      </c>
      <c r="G13" s="155">
        <v>39737.945599999999</v>
      </c>
      <c r="H13" s="155">
        <v>48064.230499999998</v>
      </c>
      <c r="I13" s="155">
        <v>35840.871800000001</v>
      </c>
      <c r="J13" s="156">
        <v>6.66</v>
      </c>
      <c r="K13" s="156">
        <v>13.29</v>
      </c>
      <c r="L13" s="156">
        <v>12.67</v>
      </c>
      <c r="M13" s="156">
        <v>174.3142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2.9148999999999998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0.86639999999999995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0.8972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1.1512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2.6442999999999999</v>
      </c>
      <c r="D19" s="167">
        <v>49321.116499999996</v>
      </c>
      <c r="E19" s="168">
        <v>34973.831700000002</v>
      </c>
      <c r="F19" s="168">
        <v>41104.019999999997</v>
      </c>
      <c r="G19" s="168">
        <v>61219.495699999999</v>
      </c>
      <c r="H19" s="168">
        <v>72455.332800000004</v>
      </c>
      <c r="I19" s="168">
        <v>52057.385999999999</v>
      </c>
      <c r="J19" s="169">
        <v>10.25</v>
      </c>
      <c r="K19" s="169">
        <v>25.48</v>
      </c>
      <c r="L19" s="169">
        <v>14.15</v>
      </c>
      <c r="M19" s="169">
        <v>174.4033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0.29270000000000002</v>
      </c>
      <c r="D20" s="154">
        <v>60459.986199999999</v>
      </c>
      <c r="E20" s="155">
        <v>43218.745900000002</v>
      </c>
      <c r="F20" s="155">
        <v>52636.500599999999</v>
      </c>
      <c r="G20" s="155">
        <v>67336.743499999997</v>
      </c>
      <c r="H20" s="155">
        <v>76805.883400000006</v>
      </c>
      <c r="I20" s="155">
        <v>60891.6875</v>
      </c>
      <c r="J20" s="156">
        <v>10.32</v>
      </c>
      <c r="K20" s="156">
        <v>32.57</v>
      </c>
      <c r="L20" s="156">
        <v>11.73</v>
      </c>
      <c r="M20" s="156">
        <v>174.36590000000001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0.3422</v>
      </c>
      <c r="D21" s="154">
        <v>43768.062100000003</v>
      </c>
      <c r="E21" s="155">
        <v>31696.100200000001</v>
      </c>
      <c r="F21" s="155">
        <v>37316.248399999997</v>
      </c>
      <c r="G21" s="155">
        <v>54556.649700000002</v>
      </c>
      <c r="H21" s="155">
        <v>65499.865899999997</v>
      </c>
      <c r="I21" s="155">
        <v>47318.323100000001</v>
      </c>
      <c r="J21" s="156">
        <v>12.37</v>
      </c>
      <c r="K21" s="156">
        <v>25.22</v>
      </c>
      <c r="L21" s="156">
        <v>10.88</v>
      </c>
      <c r="M21" s="156">
        <v>174.86539999999999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1.9279999999999999</v>
      </c>
      <c r="D22" s="154">
        <v>49019.533900000002</v>
      </c>
      <c r="E22" s="155">
        <v>35768.001799999998</v>
      </c>
      <c r="F22" s="155">
        <v>41557.7327</v>
      </c>
      <c r="G22" s="155">
        <v>60474.490299999998</v>
      </c>
      <c r="H22" s="155">
        <v>72348.081900000005</v>
      </c>
      <c r="I22" s="155">
        <v>51960.130400000002</v>
      </c>
      <c r="J22" s="156">
        <v>9.91</v>
      </c>
      <c r="K22" s="156">
        <v>24.27</v>
      </c>
      <c r="L22" s="156">
        <v>15.2</v>
      </c>
      <c r="M22" s="156">
        <v>174.3236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7.9399999999999998E-2</v>
      </c>
      <c r="D23" s="154">
        <v>39995.788999999997</v>
      </c>
      <c r="E23" s="155">
        <v>25160.2251</v>
      </c>
      <c r="F23" s="155">
        <v>32490.026300000001</v>
      </c>
      <c r="G23" s="155">
        <v>48713.414900000003</v>
      </c>
      <c r="H23" s="155">
        <v>60825.000099999997</v>
      </c>
      <c r="I23" s="155">
        <v>42547.469499999999</v>
      </c>
      <c r="J23" s="156">
        <v>9.84</v>
      </c>
      <c r="K23" s="156">
        <v>25.02</v>
      </c>
      <c r="L23" s="156">
        <v>11.28</v>
      </c>
      <c r="M23" s="156">
        <v>174.49619999999999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18.0154</v>
      </c>
      <c r="D24" s="167">
        <v>33857.059399999998</v>
      </c>
      <c r="E24" s="168">
        <v>27665.189299999998</v>
      </c>
      <c r="F24" s="168">
        <v>30208.8658</v>
      </c>
      <c r="G24" s="168">
        <v>37792.608399999997</v>
      </c>
      <c r="H24" s="168">
        <v>42805.375999999997</v>
      </c>
      <c r="I24" s="168">
        <v>35251.157500000001</v>
      </c>
      <c r="J24" s="169">
        <v>6.86</v>
      </c>
      <c r="K24" s="169">
        <v>9.43</v>
      </c>
      <c r="L24" s="169">
        <v>15.7</v>
      </c>
      <c r="M24" s="169">
        <v>174.75040000000001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0.52039999999999997</v>
      </c>
      <c r="D25" s="154">
        <v>34123.558400000002</v>
      </c>
      <c r="E25" s="155">
        <v>25823.789000000001</v>
      </c>
      <c r="F25" s="155">
        <v>29166.017599999999</v>
      </c>
      <c r="G25" s="155">
        <v>39385.727200000001</v>
      </c>
      <c r="H25" s="155">
        <v>46182.810100000002</v>
      </c>
      <c r="I25" s="155">
        <v>35456.465799999998</v>
      </c>
      <c r="J25" s="156">
        <v>8.76</v>
      </c>
      <c r="K25" s="156">
        <v>15.57</v>
      </c>
      <c r="L25" s="156">
        <v>10.9</v>
      </c>
      <c r="M25" s="156">
        <v>174.11070000000001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0.81189999999999996</v>
      </c>
      <c r="D26" s="154">
        <v>44080.399100000002</v>
      </c>
      <c r="E26" s="155">
        <v>30335.894100000001</v>
      </c>
      <c r="F26" s="155">
        <v>36137.686399999999</v>
      </c>
      <c r="G26" s="155">
        <v>58071.587</v>
      </c>
      <c r="H26" s="155">
        <v>90096.354300000006</v>
      </c>
      <c r="I26" s="155">
        <v>52407.853799999997</v>
      </c>
      <c r="J26" s="156">
        <v>6.39</v>
      </c>
      <c r="K26" s="156">
        <v>21.8</v>
      </c>
      <c r="L26" s="156">
        <v>10.31</v>
      </c>
      <c r="M26" s="156">
        <v>178.6362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14.606199999999999</v>
      </c>
      <c r="D27" s="154">
        <v>33583.6198</v>
      </c>
      <c r="E27" s="155">
        <v>27939.333900000001</v>
      </c>
      <c r="F27" s="155">
        <v>30208.1132</v>
      </c>
      <c r="G27" s="155">
        <v>37208.027900000001</v>
      </c>
      <c r="H27" s="155">
        <v>40765.749600000003</v>
      </c>
      <c r="I27" s="155">
        <v>34219.323299999996</v>
      </c>
      <c r="J27" s="156">
        <v>6.61</v>
      </c>
      <c r="K27" s="156">
        <v>6.99</v>
      </c>
      <c r="L27" s="156">
        <v>17.010000000000002</v>
      </c>
      <c r="M27" s="156">
        <v>174.61269999999999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0.92520000000000002</v>
      </c>
      <c r="D28" s="154">
        <v>35339.154699999999</v>
      </c>
      <c r="E28" s="155">
        <v>25441.374</v>
      </c>
      <c r="F28" s="155">
        <v>28907.013599999998</v>
      </c>
      <c r="G28" s="155">
        <v>45055.2166</v>
      </c>
      <c r="H28" s="155">
        <v>54821.693099999997</v>
      </c>
      <c r="I28" s="155">
        <v>38030.023300000001</v>
      </c>
      <c r="J28" s="156">
        <v>8.49</v>
      </c>
      <c r="K28" s="156">
        <v>19.239999999999998</v>
      </c>
      <c r="L28" s="156">
        <v>11.19</v>
      </c>
      <c r="M28" s="156">
        <v>174.82650000000001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0.1358</v>
      </c>
      <c r="D29" s="154">
        <v>34883.559399999998</v>
      </c>
      <c r="E29" s="155">
        <v>28210.3567</v>
      </c>
      <c r="F29" s="155">
        <v>32088.500700000001</v>
      </c>
      <c r="G29" s="155">
        <v>40073.472999999998</v>
      </c>
      <c r="H29" s="155">
        <v>46168.2281</v>
      </c>
      <c r="I29" s="155">
        <v>37396.348599999998</v>
      </c>
      <c r="J29" s="156">
        <v>10.75</v>
      </c>
      <c r="K29" s="156">
        <v>17.8</v>
      </c>
      <c r="L29" s="156">
        <v>11.02</v>
      </c>
      <c r="M29" s="156">
        <v>174.2508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1.0157</v>
      </c>
      <c r="D30" s="154">
        <v>32790.383900000001</v>
      </c>
      <c r="E30" s="155">
        <v>25238.6872</v>
      </c>
      <c r="F30" s="155">
        <v>28942.976900000001</v>
      </c>
      <c r="G30" s="155">
        <v>36286.250999999997</v>
      </c>
      <c r="H30" s="155">
        <v>41672.922200000001</v>
      </c>
      <c r="I30" s="155">
        <v>33451.849600000001</v>
      </c>
      <c r="J30" s="156">
        <v>7.82</v>
      </c>
      <c r="K30" s="156">
        <v>14.95</v>
      </c>
      <c r="L30" s="156">
        <v>11.18</v>
      </c>
      <c r="M30" s="156">
        <v>173.94970000000001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12.829700000000001</v>
      </c>
      <c r="D31" s="167">
        <v>33627.107499999998</v>
      </c>
      <c r="E31" s="168">
        <v>25394.957600000002</v>
      </c>
      <c r="F31" s="168">
        <v>29026.401000000002</v>
      </c>
      <c r="G31" s="168">
        <v>40290.8102</v>
      </c>
      <c r="H31" s="168">
        <v>47425.966800000002</v>
      </c>
      <c r="I31" s="168">
        <v>35242.438999999998</v>
      </c>
      <c r="J31" s="169">
        <v>6.42</v>
      </c>
      <c r="K31" s="169">
        <v>15.69</v>
      </c>
      <c r="L31" s="169">
        <v>11.75</v>
      </c>
      <c r="M31" s="169">
        <v>173.02719999999999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0.85850000000000004</v>
      </c>
      <c r="D32" s="154">
        <v>30031.648000000001</v>
      </c>
      <c r="E32" s="155">
        <v>23732.9166</v>
      </c>
      <c r="F32" s="155">
        <v>26866.833299999998</v>
      </c>
      <c r="G32" s="155">
        <v>33999.743000000002</v>
      </c>
      <c r="H32" s="155">
        <v>39354.794199999997</v>
      </c>
      <c r="I32" s="155">
        <v>31024.445299999999</v>
      </c>
      <c r="J32" s="156">
        <v>7.35</v>
      </c>
      <c r="K32" s="156">
        <v>13.49</v>
      </c>
      <c r="L32" s="156">
        <v>10.83</v>
      </c>
      <c r="M32" s="156">
        <v>174.4016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1.4473</v>
      </c>
      <c r="D33" s="154">
        <v>39885.054700000001</v>
      </c>
      <c r="E33" s="155">
        <v>29575.463500000002</v>
      </c>
      <c r="F33" s="155">
        <v>34400.637699999999</v>
      </c>
      <c r="G33" s="155">
        <v>45165.8148</v>
      </c>
      <c r="H33" s="155">
        <v>50008.041299999997</v>
      </c>
      <c r="I33" s="155">
        <v>39962.471100000002</v>
      </c>
      <c r="J33" s="156">
        <v>4.13</v>
      </c>
      <c r="K33" s="156">
        <v>20.48</v>
      </c>
      <c r="L33" s="156">
        <v>10.57</v>
      </c>
      <c r="M33" s="156">
        <v>173.1027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9.2774000000000001</v>
      </c>
      <c r="D34" s="154">
        <v>33721.992599999998</v>
      </c>
      <c r="E34" s="155">
        <v>25636.9751</v>
      </c>
      <c r="F34" s="155">
        <v>29296.819500000001</v>
      </c>
      <c r="G34" s="155">
        <v>40383.890500000001</v>
      </c>
      <c r="H34" s="155">
        <v>47793.197699999997</v>
      </c>
      <c r="I34" s="155">
        <v>35492.735500000003</v>
      </c>
      <c r="J34" s="156">
        <v>6.61</v>
      </c>
      <c r="K34" s="156">
        <v>15.05</v>
      </c>
      <c r="L34" s="156">
        <v>12.14</v>
      </c>
      <c r="M34" s="156">
        <v>172.9324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1.0436000000000001</v>
      </c>
      <c r="D35" s="154">
        <v>29536.598000000002</v>
      </c>
      <c r="E35" s="155">
        <v>23214.3878</v>
      </c>
      <c r="F35" s="155">
        <v>26335.040199999999</v>
      </c>
      <c r="G35" s="155">
        <v>33983.914799999999</v>
      </c>
      <c r="H35" s="155">
        <v>38290.590799999998</v>
      </c>
      <c r="I35" s="155">
        <v>30496.7094</v>
      </c>
      <c r="J35" s="156">
        <v>7.61</v>
      </c>
      <c r="K35" s="156">
        <v>15.2</v>
      </c>
      <c r="L35" s="156">
        <v>10.85</v>
      </c>
      <c r="M35" s="156">
        <v>172.5686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0.20169999999999999</v>
      </c>
      <c r="D36" s="154">
        <v>32033.930100000001</v>
      </c>
      <c r="E36" s="155">
        <v>24318.804400000001</v>
      </c>
      <c r="F36" s="155">
        <v>27953.825199999999</v>
      </c>
      <c r="G36" s="155">
        <v>35812.562400000003</v>
      </c>
      <c r="H36" s="155">
        <v>39808.888200000001</v>
      </c>
      <c r="I36" s="155">
        <v>32404.563300000002</v>
      </c>
      <c r="J36" s="156">
        <v>7.23</v>
      </c>
      <c r="K36" s="156">
        <v>16.77</v>
      </c>
      <c r="L36" s="156">
        <v>10.61</v>
      </c>
      <c r="M36" s="156">
        <v>173.364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2.8473999999999999</v>
      </c>
      <c r="D37" s="167">
        <v>28491.988000000001</v>
      </c>
      <c r="E37" s="168">
        <v>21923.310099999999</v>
      </c>
      <c r="F37" s="168">
        <v>25023.1083</v>
      </c>
      <c r="G37" s="168">
        <v>32708.124100000001</v>
      </c>
      <c r="H37" s="168">
        <v>37137.5818</v>
      </c>
      <c r="I37" s="168">
        <v>29328.356599999999</v>
      </c>
      <c r="J37" s="169">
        <v>8</v>
      </c>
      <c r="K37" s="169">
        <v>13.88</v>
      </c>
      <c r="L37" s="169">
        <v>10.65</v>
      </c>
      <c r="M37" s="169">
        <v>174.81620000000001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0.98509999999999998</v>
      </c>
      <c r="D38" s="154">
        <v>27599.979899999998</v>
      </c>
      <c r="E38" s="155">
        <v>21113.2382</v>
      </c>
      <c r="F38" s="155">
        <v>24123.402999999998</v>
      </c>
      <c r="G38" s="155">
        <v>31481.331999999999</v>
      </c>
      <c r="H38" s="155">
        <v>35276.723100000003</v>
      </c>
      <c r="I38" s="155">
        <v>28216.345300000001</v>
      </c>
      <c r="J38" s="156">
        <v>8.91</v>
      </c>
      <c r="K38" s="156">
        <v>12.8</v>
      </c>
      <c r="L38" s="156">
        <v>10.56</v>
      </c>
      <c r="M38" s="156">
        <v>174.88650000000001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0.15709999999999999</v>
      </c>
      <c r="D39" s="154">
        <v>25598.613099999999</v>
      </c>
      <c r="E39" s="155">
        <v>19930.344099999998</v>
      </c>
      <c r="F39" s="155">
        <v>22253.583299999998</v>
      </c>
      <c r="G39" s="155">
        <v>28413.117399999999</v>
      </c>
      <c r="H39" s="155">
        <v>31985.433099999998</v>
      </c>
      <c r="I39" s="155">
        <v>25674.883999999998</v>
      </c>
      <c r="J39" s="156">
        <v>7.4</v>
      </c>
      <c r="K39" s="156">
        <v>13.75</v>
      </c>
      <c r="L39" s="156">
        <v>10</v>
      </c>
      <c r="M39" s="156">
        <v>175.06100000000001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0.4652</v>
      </c>
      <c r="D40" s="154">
        <v>30368.480299999999</v>
      </c>
      <c r="E40" s="155">
        <v>23380.575400000002</v>
      </c>
      <c r="F40" s="155">
        <v>26479.6666</v>
      </c>
      <c r="G40" s="155">
        <v>35965.195899999999</v>
      </c>
      <c r="H40" s="155">
        <v>40882.195299999999</v>
      </c>
      <c r="I40" s="155">
        <v>31457.144799999998</v>
      </c>
      <c r="J40" s="156">
        <v>8.1999999999999993</v>
      </c>
      <c r="K40" s="156">
        <v>15.83</v>
      </c>
      <c r="L40" s="156">
        <v>10.7</v>
      </c>
      <c r="M40" s="156">
        <v>174.30070000000001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1.2398</v>
      </c>
      <c r="D41" s="154">
        <v>29202.247299999999</v>
      </c>
      <c r="E41" s="155">
        <v>22833.75</v>
      </c>
      <c r="F41" s="155">
        <v>25791.145700000001</v>
      </c>
      <c r="G41" s="155">
        <v>33233.491699999999</v>
      </c>
      <c r="H41" s="155">
        <v>37235.03</v>
      </c>
      <c r="I41" s="155">
        <v>29876.060700000002</v>
      </c>
      <c r="J41" s="156">
        <v>7.31</v>
      </c>
      <c r="K41" s="156">
        <v>13.94</v>
      </c>
      <c r="L41" s="156">
        <v>10.76</v>
      </c>
      <c r="M41" s="156">
        <v>174.92269999999999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10.328799999999999</v>
      </c>
      <c r="D42" s="167">
        <v>26091.646199999999</v>
      </c>
      <c r="E42" s="168">
        <v>17889.888299999999</v>
      </c>
      <c r="F42" s="168">
        <v>21040.236700000001</v>
      </c>
      <c r="G42" s="168">
        <v>33272.224999999999</v>
      </c>
      <c r="H42" s="168">
        <v>41687.989200000004</v>
      </c>
      <c r="I42" s="168">
        <v>28204.5851</v>
      </c>
      <c r="J42" s="169">
        <v>6.3</v>
      </c>
      <c r="K42" s="169">
        <v>16.53</v>
      </c>
      <c r="L42" s="169">
        <v>11.29</v>
      </c>
      <c r="M42" s="169">
        <v>173.2363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3.8871000000000002</v>
      </c>
      <c r="D43" s="154">
        <v>20711.629300000001</v>
      </c>
      <c r="E43" s="155">
        <v>16716.593000000001</v>
      </c>
      <c r="F43" s="155">
        <v>18185.128199999999</v>
      </c>
      <c r="G43" s="155">
        <v>24336.635699999999</v>
      </c>
      <c r="H43" s="155">
        <v>28240.3897</v>
      </c>
      <c r="I43" s="155">
        <v>21789.803899999999</v>
      </c>
      <c r="J43" s="156">
        <v>8.51</v>
      </c>
      <c r="K43" s="156">
        <v>9.19</v>
      </c>
      <c r="L43" s="156">
        <v>10.11</v>
      </c>
      <c r="M43" s="156">
        <v>174.90979999999999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0.12920000000000001</v>
      </c>
      <c r="D44" s="154">
        <v>24633.2228</v>
      </c>
      <c r="E44" s="155">
        <v>19047.833299999998</v>
      </c>
      <c r="F44" s="155">
        <v>21338.8092</v>
      </c>
      <c r="G44" s="155">
        <v>28053.726900000001</v>
      </c>
      <c r="H44" s="155">
        <v>31788.030299999999</v>
      </c>
      <c r="I44" s="155">
        <v>25011.0088</v>
      </c>
      <c r="J44" s="156">
        <v>7.05</v>
      </c>
      <c r="K44" s="156">
        <v>12.52</v>
      </c>
      <c r="L44" s="156">
        <v>10.83</v>
      </c>
      <c r="M44" s="156">
        <v>175.0136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3.6349</v>
      </c>
      <c r="D45" s="154">
        <v>26893.465199999999</v>
      </c>
      <c r="E45" s="155">
        <v>21192.1996</v>
      </c>
      <c r="F45" s="155">
        <v>23474.9804</v>
      </c>
      <c r="G45" s="155">
        <v>29995.542600000001</v>
      </c>
      <c r="H45" s="155">
        <v>34630.9542</v>
      </c>
      <c r="I45" s="155">
        <v>27417.6008</v>
      </c>
      <c r="J45" s="156">
        <v>5.92</v>
      </c>
      <c r="K45" s="156">
        <v>16.350000000000001</v>
      </c>
      <c r="L45" s="156">
        <v>12.07</v>
      </c>
      <c r="M45" s="156">
        <v>172.04769999999999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2.6775000000000002</v>
      </c>
      <c r="D46" s="154">
        <v>38421.856399999997</v>
      </c>
      <c r="E46" s="155">
        <v>26571.737700000001</v>
      </c>
      <c r="F46" s="155">
        <v>33345.049800000001</v>
      </c>
      <c r="G46" s="155">
        <v>44442.3122</v>
      </c>
      <c r="H46" s="155">
        <v>51310.324000000001</v>
      </c>
      <c r="I46" s="155">
        <v>38739.843999999997</v>
      </c>
      <c r="J46" s="156">
        <v>4.83</v>
      </c>
      <c r="K46" s="156">
        <v>22.81</v>
      </c>
      <c r="L46" s="156">
        <v>11.51</v>
      </c>
      <c r="M46" s="156">
        <v>172.3347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0.14169999999999999</v>
      </c>
      <c r="D47" s="167">
        <v>25517.907800000001</v>
      </c>
      <c r="E47" s="168">
        <v>17929.3112</v>
      </c>
      <c r="F47" s="168">
        <v>21677.583299999998</v>
      </c>
      <c r="G47" s="168">
        <v>33837.834699999999</v>
      </c>
      <c r="H47" s="168">
        <v>42225.578300000001</v>
      </c>
      <c r="I47" s="168">
        <v>28134.257600000001</v>
      </c>
      <c r="J47" s="169">
        <v>16.350000000000001</v>
      </c>
      <c r="K47" s="169">
        <v>15.86</v>
      </c>
      <c r="L47" s="169">
        <v>9.4499999999999993</v>
      </c>
      <c r="M47" s="169">
        <v>179.74270000000001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0.12429999999999999</v>
      </c>
      <c r="D48" s="154">
        <v>25541.066200000001</v>
      </c>
      <c r="E48" s="155">
        <v>18291.009600000001</v>
      </c>
      <c r="F48" s="155">
        <v>21677.583299999998</v>
      </c>
      <c r="G48" s="155">
        <v>36123.412100000001</v>
      </c>
      <c r="H48" s="155">
        <v>42263.489300000001</v>
      </c>
      <c r="I48" s="155">
        <v>28548.8364</v>
      </c>
      <c r="J48" s="156">
        <v>17.64</v>
      </c>
      <c r="K48" s="156">
        <v>15.62</v>
      </c>
      <c r="L48" s="156">
        <v>9.39</v>
      </c>
      <c r="M48" s="156">
        <v>180.51240000000001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1.7399999999999999E-2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0.56120000000000003</v>
      </c>
      <c r="D50" s="167">
        <v>26069.023300000001</v>
      </c>
      <c r="E50" s="168">
        <v>19803.492900000001</v>
      </c>
      <c r="F50" s="168">
        <v>22922.7153</v>
      </c>
      <c r="G50" s="168">
        <v>29939.805700000001</v>
      </c>
      <c r="H50" s="168">
        <v>32879.853499999997</v>
      </c>
      <c r="I50" s="168">
        <v>26511.399600000001</v>
      </c>
      <c r="J50" s="169">
        <v>8.57</v>
      </c>
      <c r="K50" s="169">
        <v>16.670000000000002</v>
      </c>
      <c r="L50" s="169">
        <v>10.33</v>
      </c>
      <c r="M50" s="169">
        <v>176.07490000000001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0.1227</v>
      </c>
      <c r="D51" s="154">
        <v>25236.155299999999</v>
      </c>
      <c r="E51" s="155">
        <v>21384.858899999999</v>
      </c>
      <c r="F51" s="155">
        <v>23675.5157</v>
      </c>
      <c r="G51" s="155">
        <v>28960.212100000001</v>
      </c>
      <c r="H51" s="155">
        <v>32944.745499999997</v>
      </c>
      <c r="I51" s="155">
        <v>26755.598699999999</v>
      </c>
      <c r="J51" s="156">
        <v>7.35</v>
      </c>
      <c r="K51" s="156">
        <v>17.75</v>
      </c>
      <c r="L51" s="156">
        <v>10.62</v>
      </c>
      <c r="M51" s="156">
        <v>177.16149999999999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0.28360000000000002</v>
      </c>
      <c r="D52" s="154">
        <v>26174</v>
      </c>
      <c r="E52" s="155">
        <v>19947.695400000001</v>
      </c>
      <c r="F52" s="155">
        <v>23076.833299999998</v>
      </c>
      <c r="G52" s="155">
        <v>30233.745599999998</v>
      </c>
      <c r="H52" s="155">
        <v>32860.228199999998</v>
      </c>
      <c r="I52" s="155">
        <v>26619.804</v>
      </c>
      <c r="J52" s="156">
        <v>8.33</v>
      </c>
      <c r="K52" s="156">
        <v>16.77</v>
      </c>
      <c r="L52" s="156">
        <v>10.18</v>
      </c>
      <c r="M52" s="156">
        <v>175.59790000000001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1.4999999999999999E-2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7.0800000000000002E-2</v>
      </c>
      <c r="D54" s="154">
        <v>29495.982499999998</v>
      </c>
      <c r="E54" s="155">
        <v>21847.999</v>
      </c>
      <c r="F54" s="155">
        <v>25324.489799999999</v>
      </c>
      <c r="G54" s="155">
        <v>31214.358</v>
      </c>
      <c r="H54" s="155">
        <v>36989.1751</v>
      </c>
      <c r="I54" s="155">
        <v>29096.061900000001</v>
      </c>
      <c r="J54" s="156">
        <v>9.8699999999999992</v>
      </c>
      <c r="K54" s="156">
        <v>18.55</v>
      </c>
      <c r="L54" s="156">
        <v>10.62</v>
      </c>
      <c r="M54" s="156">
        <v>176.70359999999999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6.8900000000000003E-2</v>
      </c>
      <c r="D55" s="154">
        <v>22558.008300000001</v>
      </c>
      <c r="E55" s="155">
        <v>17677.9784</v>
      </c>
      <c r="F55" s="155">
        <v>19523.735499999999</v>
      </c>
      <c r="G55" s="155">
        <v>25261.240399999999</v>
      </c>
      <c r="H55" s="155">
        <v>28174.568800000001</v>
      </c>
      <c r="I55" s="155">
        <v>22932.589800000002</v>
      </c>
      <c r="J55" s="156">
        <v>10.85</v>
      </c>
      <c r="K55" s="156">
        <v>12.29</v>
      </c>
      <c r="L55" s="156">
        <v>9.93</v>
      </c>
      <c r="M55" s="156">
        <v>175.57140000000001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0.82469999999999999</v>
      </c>
      <c r="D56" s="167">
        <v>25733.339599999999</v>
      </c>
      <c r="E56" s="168">
        <v>18353.206999999999</v>
      </c>
      <c r="F56" s="168">
        <v>21254.119500000001</v>
      </c>
      <c r="G56" s="168">
        <v>31092.802800000001</v>
      </c>
      <c r="H56" s="168">
        <v>33926.508399999999</v>
      </c>
      <c r="I56" s="168">
        <v>26309.668799999999</v>
      </c>
      <c r="J56" s="169">
        <v>8.51</v>
      </c>
      <c r="K56" s="169">
        <v>19.649999999999999</v>
      </c>
      <c r="L56" s="169">
        <v>10.38</v>
      </c>
      <c r="M56" s="169">
        <v>174.6352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0.22650000000000001</v>
      </c>
      <c r="D57" s="154">
        <v>19982.4166</v>
      </c>
      <c r="E57" s="155">
        <v>16884.077499999999</v>
      </c>
      <c r="F57" s="155">
        <v>18255.083299999998</v>
      </c>
      <c r="G57" s="155">
        <v>24756.333299999998</v>
      </c>
      <c r="H57" s="155">
        <v>29746.747599999999</v>
      </c>
      <c r="I57" s="155">
        <v>21784.816599999998</v>
      </c>
      <c r="J57" s="156">
        <v>6.59</v>
      </c>
      <c r="K57" s="156">
        <v>15.7</v>
      </c>
      <c r="L57" s="156">
        <v>10.199999999999999</v>
      </c>
      <c r="M57" s="156">
        <v>176.19630000000001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0.59740000000000004</v>
      </c>
      <c r="D58" s="154">
        <v>27611.2048</v>
      </c>
      <c r="E58" s="155">
        <v>20901.6666</v>
      </c>
      <c r="F58" s="155">
        <v>23533.227299999999</v>
      </c>
      <c r="G58" s="155">
        <v>32003.6332</v>
      </c>
      <c r="H58" s="155">
        <v>34606.184999999998</v>
      </c>
      <c r="I58" s="155">
        <v>28029.7232</v>
      </c>
      <c r="J58" s="156">
        <v>9.08</v>
      </c>
      <c r="K58" s="156">
        <v>20.83</v>
      </c>
      <c r="L58" s="156">
        <v>10.44</v>
      </c>
      <c r="M58" s="156">
        <v>174.0368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4.415</v>
      </c>
      <c r="D59" s="167">
        <v>16928.436600000001</v>
      </c>
      <c r="E59" s="168">
        <v>14137.8333</v>
      </c>
      <c r="F59" s="168">
        <v>15453.75</v>
      </c>
      <c r="G59" s="168">
        <v>19585.5</v>
      </c>
      <c r="H59" s="168">
        <v>23563.546699999999</v>
      </c>
      <c r="I59" s="168">
        <v>18056.3547</v>
      </c>
      <c r="J59" s="169">
        <v>7.36</v>
      </c>
      <c r="K59" s="169">
        <v>8.73</v>
      </c>
      <c r="L59" s="169">
        <v>9.98</v>
      </c>
      <c r="M59" s="169">
        <v>174.90219999999999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2.7940999999999998</v>
      </c>
      <c r="D60" s="154">
        <v>16580.002700000001</v>
      </c>
      <c r="E60" s="155">
        <v>14677.6206</v>
      </c>
      <c r="F60" s="155">
        <v>15500.638499999999</v>
      </c>
      <c r="G60" s="155">
        <v>18166.9166</v>
      </c>
      <c r="H60" s="155">
        <v>20386.583299999998</v>
      </c>
      <c r="I60" s="155">
        <v>17187.811099999999</v>
      </c>
      <c r="J60" s="156">
        <v>7.98</v>
      </c>
      <c r="K60" s="156">
        <v>6.59</v>
      </c>
      <c r="L60" s="156">
        <v>9.9600000000000009</v>
      </c>
      <c r="M60" s="156">
        <v>174.73320000000001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1.2200000000000001E-2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6.6400000000000001E-2</v>
      </c>
      <c r="D62" s="154">
        <v>20869.385900000001</v>
      </c>
      <c r="E62" s="155">
        <v>16451.742699999999</v>
      </c>
      <c r="F62" s="155">
        <v>18005.486199999999</v>
      </c>
      <c r="G62" s="155">
        <v>24563.491699999999</v>
      </c>
      <c r="H62" s="155">
        <v>27897.9247</v>
      </c>
      <c r="I62" s="155">
        <v>21880.418900000001</v>
      </c>
      <c r="J62" s="156">
        <v>7</v>
      </c>
      <c r="K62" s="156">
        <v>12.13</v>
      </c>
      <c r="L62" s="156">
        <v>10.35</v>
      </c>
      <c r="M62" s="156">
        <v>175.22380000000001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0.19070000000000001</v>
      </c>
      <c r="D63" s="154">
        <v>17895.6666</v>
      </c>
      <c r="E63" s="155">
        <v>15682.0669</v>
      </c>
      <c r="F63" s="155">
        <v>16648.984700000001</v>
      </c>
      <c r="G63" s="155">
        <v>19834.583299999998</v>
      </c>
      <c r="H63" s="155">
        <v>21536.0033</v>
      </c>
      <c r="I63" s="155">
        <v>18284.566999999999</v>
      </c>
      <c r="J63" s="156">
        <v>8.1999999999999993</v>
      </c>
      <c r="K63" s="156">
        <v>5.96</v>
      </c>
      <c r="L63" s="156">
        <v>9.93</v>
      </c>
      <c r="M63" s="156">
        <v>174.2679</v>
      </c>
    </row>
    <row r="64" spans="1:17" ht="18.75" customHeight="1" x14ac:dyDescent="0.2">
      <c r="A64" s="151" t="s">
        <v>175</v>
      </c>
      <c r="B64" s="152" t="s">
        <v>176</v>
      </c>
      <c r="C64" s="153">
        <v>1.3268</v>
      </c>
      <c r="D64" s="154">
        <v>18819.174299999999</v>
      </c>
      <c r="E64" s="155">
        <v>12741.238799999999</v>
      </c>
      <c r="F64" s="155">
        <v>14821.4166</v>
      </c>
      <c r="G64" s="155">
        <v>23671.2075</v>
      </c>
      <c r="H64" s="155">
        <v>27677.833999999999</v>
      </c>
      <c r="I64" s="155">
        <v>19690.950199999999</v>
      </c>
      <c r="J64" s="156">
        <v>6.15</v>
      </c>
      <c r="K64" s="156">
        <v>12.88</v>
      </c>
      <c r="L64" s="156">
        <v>10.02</v>
      </c>
      <c r="M64" s="156">
        <v>175.38939999999999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55.523499999999999</v>
      </c>
      <c r="D67" s="174">
        <v>31806.080999999998</v>
      </c>
      <c r="E67" s="175">
        <v>19514.626400000001</v>
      </c>
      <c r="F67" s="175">
        <v>26280.538400000001</v>
      </c>
      <c r="G67" s="175">
        <v>38201.560799999999</v>
      </c>
      <c r="H67" s="175">
        <v>46254.205699999999</v>
      </c>
      <c r="I67" s="175">
        <v>33104.864200000004</v>
      </c>
      <c r="J67" s="176">
        <v>6.76</v>
      </c>
      <c r="K67" s="176">
        <v>13.41</v>
      </c>
      <c r="L67" s="176">
        <v>12.31</v>
      </c>
      <c r="M67" s="176">
        <v>174.1728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C15C-C7F5-4EE6-9AB9-D46D99609C5C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1" s="2"/>
      <c r="C1" s="3" t="s">
        <v>177</v>
      </c>
      <c r="D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tr">
        <f>VLOOKUP($P$1,[1]System!$N$2:$Q$16,2,0)</f>
        <v>Středočeský kraj</v>
      </c>
      <c r="C4" s="72"/>
      <c r="D4" s="179"/>
      <c r="E4" s="179"/>
      <c r="F4" s="179"/>
      <c r="G4" s="179"/>
      <c r="H4" s="179"/>
      <c r="I4" s="16"/>
      <c r="J4" s="17" t="str">
        <f>VLOOKUP($P$1,[1]System!$N$2:$Q$16,2,0)</f>
        <v>Středočeský kraj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0.1658</v>
      </c>
      <c r="C12" s="190">
        <v>59979.156999999999</v>
      </c>
      <c r="D12" s="191">
        <v>43164.696400000001</v>
      </c>
      <c r="E12" s="191">
        <v>53847.626700000001</v>
      </c>
      <c r="F12" s="191">
        <v>67336.743499999997</v>
      </c>
      <c r="G12" s="191">
        <v>81030.383400000006</v>
      </c>
      <c r="H12" s="191">
        <v>61269.529399999999</v>
      </c>
      <c r="I12" s="192">
        <v>9.89</v>
      </c>
      <c r="J12" s="192">
        <v>32.17</v>
      </c>
      <c r="K12" s="192">
        <v>11.62</v>
      </c>
      <c r="L12" s="192">
        <v>174.2619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0.1094</v>
      </c>
      <c r="C13" s="195">
        <v>61374.9548</v>
      </c>
      <c r="D13" s="196">
        <v>46550.898099999999</v>
      </c>
      <c r="E13" s="196">
        <v>53477.416299999997</v>
      </c>
      <c r="F13" s="196">
        <v>67667.272899999996</v>
      </c>
      <c r="G13" s="196">
        <v>75777.359299999996</v>
      </c>
      <c r="H13" s="196">
        <v>61801.295299999998</v>
      </c>
      <c r="I13" s="197">
        <v>10.92</v>
      </c>
      <c r="J13" s="197">
        <v>33.270000000000003</v>
      </c>
      <c r="K13" s="197">
        <v>12.2</v>
      </c>
      <c r="L13" s="197">
        <v>174.90350000000001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8.6699999999999999E-2</v>
      </c>
      <c r="C14" s="190">
        <v>44230.906900000002</v>
      </c>
      <c r="D14" s="191">
        <v>28784.365000000002</v>
      </c>
      <c r="E14" s="191">
        <v>36087.425199999998</v>
      </c>
      <c r="F14" s="191">
        <v>53312.169199999997</v>
      </c>
      <c r="G14" s="191">
        <v>74994.767300000007</v>
      </c>
      <c r="H14" s="191">
        <v>47405.569499999998</v>
      </c>
      <c r="I14" s="192">
        <v>12.01</v>
      </c>
      <c r="J14" s="192">
        <v>27.2</v>
      </c>
      <c r="K14" s="192">
        <v>10.9</v>
      </c>
      <c r="L14" s="192">
        <v>174.7227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4.5199999999999997E-2</v>
      </c>
      <c r="C15" s="195">
        <v>41218.993199999997</v>
      </c>
      <c r="D15" s="196">
        <v>36754.720500000003</v>
      </c>
      <c r="E15" s="196">
        <v>38490.481</v>
      </c>
      <c r="F15" s="196">
        <v>45357.123200000002</v>
      </c>
      <c r="G15" s="196">
        <v>63544.432500000003</v>
      </c>
      <c r="H15" s="196">
        <v>44630.010699999999</v>
      </c>
      <c r="I15" s="197">
        <v>9.76</v>
      </c>
      <c r="J15" s="197">
        <v>21.58</v>
      </c>
      <c r="K15" s="197">
        <v>10.44</v>
      </c>
      <c r="L15" s="197">
        <v>177.26859999999999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0.18</v>
      </c>
      <c r="C16" s="190">
        <v>44009.086300000003</v>
      </c>
      <c r="D16" s="191">
        <v>32481.184799999999</v>
      </c>
      <c r="E16" s="191">
        <v>36202.525800000003</v>
      </c>
      <c r="F16" s="191">
        <v>57083.7713</v>
      </c>
      <c r="G16" s="191">
        <v>64506.123</v>
      </c>
      <c r="H16" s="191">
        <v>46704.765800000001</v>
      </c>
      <c r="I16" s="192">
        <v>12.63</v>
      </c>
      <c r="J16" s="192">
        <v>24.35</v>
      </c>
      <c r="K16" s="192">
        <v>10.77</v>
      </c>
      <c r="L16" s="192">
        <v>174.14009999999999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0.52270000000000005</v>
      </c>
      <c r="C17" s="195">
        <v>41569.154399999999</v>
      </c>
      <c r="D17" s="196">
        <v>32550.1361</v>
      </c>
      <c r="E17" s="196">
        <v>36157.835299999999</v>
      </c>
      <c r="F17" s="196">
        <v>47023.563900000001</v>
      </c>
      <c r="G17" s="196">
        <v>51952.329899999997</v>
      </c>
      <c r="H17" s="196">
        <v>42061.494500000001</v>
      </c>
      <c r="I17" s="197">
        <v>8.9600000000000009</v>
      </c>
      <c r="J17" s="197">
        <v>20.079999999999998</v>
      </c>
      <c r="K17" s="197">
        <v>15.68</v>
      </c>
      <c r="L17" s="197">
        <v>174.2516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5.6800000000000003E-2</v>
      </c>
      <c r="C18" s="190">
        <v>42732.147299999997</v>
      </c>
      <c r="D18" s="191">
        <v>33716.094499999999</v>
      </c>
      <c r="E18" s="191">
        <v>39759.287199999999</v>
      </c>
      <c r="F18" s="191">
        <v>46324.974300000002</v>
      </c>
      <c r="G18" s="191">
        <v>54592.196400000001</v>
      </c>
      <c r="H18" s="191">
        <v>43804.355100000001</v>
      </c>
      <c r="I18" s="192">
        <v>11.15</v>
      </c>
      <c r="J18" s="192">
        <v>20.93</v>
      </c>
      <c r="K18" s="192">
        <v>9.69</v>
      </c>
      <c r="L18" s="192">
        <v>173.64529999999999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7.3700000000000002E-2</v>
      </c>
      <c r="C19" s="195">
        <v>50515.231599999999</v>
      </c>
      <c r="D19" s="196">
        <v>35187.928699999997</v>
      </c>
      <c r="E19" s="196">
        <v>39657.295599999998</v>
      </c>
      <c r="F19" s="196">
        <v>65679.565300000002</v>
      </c>
      <c r="G19" s="196">
        <v>75220.710600000006</v>
      </c>
      <c r="H19" s="196">
        <v>52920.652999999998</v>
      </c>
      <c r="I19" s="197">
        <v>9.9600000000000009</v>
      </c>
      <c r="J19" s="197">
        <v>26.4</v>
      </c>
      <c r="K19" s="197">
        <v>11.8</v>
      </c>
      <c r="L19" s="197">
        <v>177.37639999999999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1.0570999999999999</v>
      </c>
      <c r="C20" s="190">
        <v>54519.387300000002</v>
      </c>
      <c r="D20" s="191">
        <v>40042.934000000001</v>
      </c>
      <c r="E20" s="191">
        <v>46174.628499999999</v>
      </c>
      <c r="F20" s="191">
        <v>64021.495999999999</v>
      </c>
      <c r="G20" s="191">
        <v>73294.871599999999</v>
      </c>
      <c r="H20" s="191">
        <v>55917.173999999999</v>
      </c>
      <c r="I20" s="192">
        <v>9.7899999999999991</v>
      </c>
      <c r="J20" s="192">
        <v>25.33</v>
      </c>
      <c r="K20" s="192">
        <v>16.34</v>
      </c>
      <c r="L20" s="192">
        <v>174.334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0.1244</v>
      </c>
      <c r="C21" s="195">
        <v>60290.765500000001</v>
      </c>
      <c r="D21" s="196">
        <v>38117.762600000002</v>
      </c>
      <c r="E21" s="196">
        <v>46488.281000000003</v>
      </c>
      <c r="F21" s="196">
        <v>80106.448399999994</v>
      </c>
      <c r="G21" s="196">
        <v>88962.183300000004</v>
      </c>
      <c r="H21" s="196">
        <v>63587.552499999998</v>
      </c>
      <c r="I21" s="197">
        <v>11.96</v>
      </c>
      <c r="J21" s="197">
        <v>26.68</v>
      </c>
      <c r="K21" s="197">
        <v>11.35</v>
      </c>
      <c r="L21" s="197">
        <v>172.3253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4.2799999999999998E-2</v>
      </c>
      <c r="C22" s="190">
        <v>36476.67</v>
      </c>
      <c r="D22" s="191">
        <v>24137.1394</v>
      </c>
      <c r="E22" s="191">
        <v>29954.872899999998</v>
      </c>
      <c r="F22" s="191">
        <v>42658.594400000002</v>
      </c>
      <c r="G22" s="191">
        <v>46015.6152</v>
      </c>
      <c r="H22" s="191">
        <v>36154.270600000003</v>
      </c>
      <c r="I22" s="192">
        <v>9.7100000000000009</v>
      </c>
      <c r="J22" s="192">
        <v>19.649999999999999</v>
      </c>
      <c r="K22" s="192">
        <v>10.89</v>
      </c>
      <c r="L22" s="192">
        <v>174.42230000000001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0.1124</v>
      </c>
      <c r="C23" s="195">
        <v>34653.691700000003</v>
      </c>
      <c r="D23" s="196">
        <v>26649.045699999999</v>
      </c>
      <c r="E23" s="196">
        <v>29440.418900000001</v>
      </c>
      <c r="F23" s="196">
        <v>40667.224600000001</v>
      </c>
      <c r="G23" s="196">
        <v>44120.466999999997</v>
      </c>
      <c r="H23" s="196">
        <v>35598.765200000002</v>
      </c>
      <c r="I23" s="197">
        <v>11.57</v>
      </c>
      <c r="J23" s="197">
        <v>10.89</v>
      </c>
      <c r="K23" s="197">
        <v>10.79</v>
      </c>
      <c r="L23" s="197">
        <v>174.08099999999999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9.2899999999999996E-2</v>
      </c>
      <c r="C24" s="190">
        <v>32343.527300000002</v>
      </c>
      <c r="D24" s="191">
        <v>25784.125499999998</v>
      </c>
      <c r="E24" s="191">
        <v>29019.978599999999</v>
      </c>
      <c r="F24" s="191">
        <v>35308.893600000003</v>
      </c>
      <c r="G24" s="191">
        <v>41501.029000000002</v>
      </c>
      <c r="H24" s="191">
        <v>33076.130700000002</v>
      </c>
      <c r="I24" s="192">
        <v>4.88</v>
      </c>
      <c r="J24" s="192">
        <v>16.62</v>
      </c>
      <c r="K24" s="192">
        <v>10.89</v>
      </c>
      <c r="L24" s="192">
        <v>174.095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9.8000000000000004E-2</v>
      </c>
      <c r="C25" s="195">
        <v>34966.883399999999</v>
      </c>
      <c r="D25" s="196">
        <v>26652.253400000001</v>
      </c>
      <c r="E25" s="196">
        <v>28580.093199999999</v>
      </c>
      <c r="F25" s="196">
        <v>38568.070899999999</v>
      </c>
      <c r="G25" s="196">
        <v>46404.401899999997</v>
      </c>
      <c r="H25" s="196">
        <v>35552.362200000003</v>
      </c>
      <c r="I25" s="197">
        <v>6.58</v>
      </c>
      <c r="J25" s="197">
        <v>17.36</v>
      </c>
      <c r="K25" s="197">
        <v>11.37</v>
      </c>
      <c r="L25" s="197">
        <v>174.4888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4.3900000000000002E-2</v>
      </c>
      <c r="C26" s="190">
        <v>62770.418299999998</v>
      </c>
      <c r="D26" s="191">
        <v>36773.000800000002</v>
      </c>
      <c r="E26" s="191">
        <v>45974.383399999999</v>
      </c>
      <c r="F26" s="191">
        <v>76862.668000000005</v>
      </c>
      <c r="G26" s="191">
        <v>82397.090899999996</v>
      </c>
      <c r="H26" s="191">
        <v>61770.575700000001</v>
      </c>
      <c r="I26" s="192">
        <v>9.98</v>
      </c>
      <c r="J26" s="192">
        <v>15.86</v>
      </c>
      <c r="K26" s="192">
        <v>11.66</v>
      </c>
      <c r="L26" s="192">
        <v>188.9084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0.1888</v>
      </c>
      <c r="C27" s="195">
        <v>84616.736199999999</v>
      </c>
      <c r="D27" s="196">
        <v>50779.7785</v>
      </c>
      <c r="E27" s="196">
        <v>67124.806599999996</v>
      </c>
      <c r="F27" s="196">
        <v>103143.2914</v>
      </c>
      <c r="G27" s="196">
        <v>123569.0962</v>
      </c>
      <c r="H27" s="196">
        <v>86882.297099999996</v>
      </c>
      <c r="I27" s="197">
        <v>6.54</v>
      </c>
      <c r="J27" s="197">
        <v>27.8</v>
      </c>
      <c r="K27" s="197">
        <v>9.69</v>
      </c>
      <c r="L27" s="197">
        <v>190.67840000000001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0.3201</v>
      </c>
      <c r="C28" s="190">
        <v>41470.895100000002</v>
      </c>
      <c r="D28" s="191">
        <v>28932.570299999999</v>
      </c>
      <c r="E28" s="191">
        <v>35560.525699999998</v>
      </c>
      <c r="F28" s="191">
        <v>45428.650900000001</v>
      </c>
      <c r="G28" s="191">
        <v>48196.115299999998</v>
      </c>
      <c r="H28" s="191">
        <v>40505.639199999998</v>
      </c>
      <c r="I28" s="192">
        <v>5.4</v>
      </c>
      <c r="J28" s="192">
        <v>19.55</v>
      </c>
      <c r="K28" s="192">
        <v>10.6</v>
      </c>
      <c r="L28" s="192">
        <v>172.87479999999999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1.1674</v>
      </c>
      <c r="C29" s="195">
        <v>34527.734199999999</v>
      </c>
      <c r="D29" s="196">
        <v>29543.556</v>
      </c>
      <c r="E29" s="196">
        <v>31663.045699999999</v>
      </c>
      <c r="F29" s="196">
        <v>37417.066899999998</v>
      </c>
      <c r="G29" s="196">
        <v>41030.064400000003</v>
      </c>
      <c r="H29" s="196">
        <v>35305.397900000004</v>
      </c>
      <c r="I29" s="197">
        <v>6.14</v>
      </c>
      <c r="J29" s="197">
        <v>7.04</v>
      </c>
      <c r="K29" s="197">
        <v>17.54</v>
      </c>
      <c r="L29" s="197">
        <v>174.9051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4.3849</v>
      </c>
      <c r="C30" s="190">
        <v>35545.002099999998</v>
      </c>
      <c r="D30" s="191">
        <v>30297.352900000002</v>
      </c>
      <c r="E30" s="191">
        <v>32549.187600000001</v>
      </c>
      <c r="F30" s="191">
        <v>38642.203300000001</v>
      </c>
      <c r="G30" s="191">
        <v>42206.977599999998</v>
      </c>
      <c r="H30" s="191">
        <v>36222.484600000003</v>
      </c>
      <c r="I30" s="192">
        <v>6.64</v>
      </c>
      <c r="J30" s="192">
        <v>8.23</v>
      </c>
      <c r="K30" s="192">
        <v>17.3</v>
      </c>
      <c r="L30" s="192">
        <v>174.7046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3.2170000000000001</v>
      </c>
      <c r="C31" s="195">
        <v>35629.550999999999</v>
      </c>
      <c r="D31" s="196">
        <v>30416.708900000001</v>
      </c>
      <c r="E31" s="196">
        <v>32751.6181</v>
      </c>
      <c r="F31" s="196">
        <v>38179.604500000001</v>
      </c>
      <c r="G31" s="196">
        <v>40916.942799999997</v>
      </c>
      <c r="H31" s="196">
        <v>35853.8776</v>
      </c>
      <c r="I31" s="197">
        <v>6.66</v>
      </c>
      <c r="J31" s="197">
        <v>7.18</v>
      </c>
      <c r="K31" s="197">
        <v>17.32</v>
      </c>
      <c r="L31" s="197">
        <v>174.6189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3.0245000000000002</v>
      </c>
      <c r="C32" s="190">
        <v>29451.2582</v>
      </c>
      <c r="D32" s="191">
        <v>26313.007399999999</v>
      </c>
      <c r="E32" s="191">
        <v>27668.242900000001</v>
      </c>
      <c r="F32" s="191">
        <v>31134.968400000002</v>
      </c>
      <c r="G32" s="191">
        <v>33969.138500000001</v>
      </c>
      <c r="H32" s="191">
        <v>29947.359799999998</v>
      </c>
      <c r="I32" s="192">
        <v>6.57</v>
      </c>
      <c r="J32" s="192">
        <v>3.77</v>
      </c>
      <c r="K32" s="192">
        <v>16.25</v>
      </c>
      <c r="L32" s="192">
        <v>174.33070000000001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0.3478</v>
      </c>
      <c r="C33" s="195">
        <v>33347.055200000003</v>
      </c>
      <c r="D33" s="196">
        <v>29013.0861</v>
      </c>
      <c r="E33" s="196">
        <v>30552.466400000001</v>
      </c>
      <c r="F33" s="196">
        <v>35524.375699999997</v>
      </c>
      <c r="G33" s="196">
        <v>38249.558199999999</v>
      </c>
      <c r="H33" s="196">
        <v>33426.762000000002</v>
      </c>
      <c r="I33" s="197">
        <v>5.7</v>
      </c>
      <c r="J33" s="197">
        <v>3.68</v>
      </c>
      <c r="K33" s="197">
        <v>16.37</v>
      </c>
      <c r="L33" s="197">
        <v>174.6122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0.1239</v>
      </c>
      <c r="C34" s="190">
        <v>32928.7264</v>
      </c>
      <c r="D34" s="191">
        <v>28462.6806</v>
      </c>
      <c r="E34" s="191">
        <v>30742.504099999998</v>
      </c>
      <c r="F34" s="191">
        <v>36151.039499999999</v>
      </c>
      <c r="G34" s="191">
        <v>38721.480900000002</v>
      </c>
      <c r="H34" s="191">
        <v>33479.843099999998</v>
      </c>
      <c r="I34" s="192">
        <v>6.07</v>
      </c>
      <c r="J34" s="192">
        <v>4.05</v>
      </c>
      <c r="K34" s="192">
        <v>16.07</v>
      </c>
      <c r="L34" s="192">
        <v>176.0711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1.3937999999999999</v>
      </c>
      <c r="C35" s="195">
        <v>30416.727299999999</v>
      </c>
      <c r="D35" s="196">
        <v>26600.523300000001</v>
      </c>
      <c r="E35" s="196">
        <v>28174.962</v>
      </c>
      <c r="F35" s="196">
        <v>33729.298000000003</v>
      </c>
      <c r="G35" s="196">
        <v>38606.839</v>
      </c>
      <c r="H35" s="196">
        <v>31555.634999999998</v>
      </c>
      <c r="I35" s="197">
        <v>6.29</v>
      </c>
      <c r="J35" s="197">
        <v>6.67</v>
      </c>
      <c r="K35" s="197">
        <v>16.93</v>
      </c>
      <c r="L35" s="197">
        <v>174.82910000000001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0.23150000000000001</v>
      </c>
      <c r="C36" s="190">
        <v>34474.720999999998</v>
      </c>
      <c r="D36" s="191">
        <v>27290.2222</v>
      </c>
      <c r="E36" s="191">
        <v>30017.007000000001</v>
      </c>
      <c r="F36" s="191">
        <v>40737.671000000002</v>
      </c>
      <c r="G36" s="191">
        <v>47153.820299999999</v>
      </c>
      <c r="H36" s="191">
        <v>36026.8799</v>
      </c>
      <c r="I36" s="192">
        <v>8.7200000000000006</v>
      </c>
      <c r="J36" s="192">
        <v>17.52</v>
      </c>
      <c r="K36" s="192">
        <v>10.53</v>
      </c>
      <c r="L36" s="192">
        <v>174.10980000000001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0.57809999999999995</v>
      </c>
      <c r="C37" s="195">
        <v>37949.2745</v>
      </c>
      <c r="D37" s="196">
        <v>24976.474300000002</v>
      </c>
      <c r="E37" s="196">
        <v>28441.989000000001</v>
      </c>
      <c r="F37" s="196">
        <v>48238.865899999997</v>
      </c>
      <c r="G37" s="196">
        <v>56351.202599999997</v>
      </c>
      <c r="H37" s="196">
        <v>39194.200799999999</v>
      </c>
      <c r="I37" s="197">
        <v>7.98</v>
      </c>
      <c r="J37" s="197">
        <v>20.09</v>
      </c>
      <c r="K37" s="197">
        <v>11.5</v>
      </c>
      <c r="L37" s="197">
        <v>175.0427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6.6699999999999995E-2</v>
      </c>
      <c r="C38" s="190">
        <v>36928.918100000003</v>
      </c>
      <c r="D38" s="191">
        <v>28826.534299999999</v>
      </c>
      <c r="E38" s="191">
        <v>33619.761299999998</v>
      </c>
      <c r="F38" s="191">
        <v>40901.405299999999</v>
      </c>
      <c r="G38" s="191">
        <v>46168.2281</v>
      </c>
      <c r="H38" s="191">
        <v>37686.5818</v>
      </c>
      <c r="I38" s="192">
        <v>6.75</v>
      </c>
      <c r="J38" s="192">
        <v>20.56</v>
      </c>
      <c r="K38" s="192">
        <v>10.98</v>
      </c>
      <c r="L38" s="192">
        <v>173.78100000000001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0.11119999999999999</v>
      </c>
      <c r="C39" s="195">
        <v>33557.319300000003</v>
      </c>
      <c r="D39" s="196">
        <v>27622.7294</v>
      </c>
      <c r="E39" s="196">
        <v>30916.5834</v>
      </c>
      <c r="F39" s="196">
        <v>35404.493999999999</v>
      </c>
      <c r="G39" s="196">
        <v>36884.307999999997</v>
      </c>
      <c r="H39" s="196">
        <v>33164.373899999999</v>
      </c>
      <c r="I39" s="197">
        <v>13.84</v>
      </c>
      <c r="J39" s="197">
        <v>5.64</v>
      </c>
      <c r="K39" s="197">
        <v>9.5500000000000007</v>
      </c>
      <c r="L39" s="197">
        <v>174.6876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6.5600000000000006E-2</v>
      </c>
      <c r="C40" s="190">
        <v>36499.675900000002</v>
      </c>
      <c r="D40" s="191">
        <v>31560.433400000002</v>
      </c>
      <c r="E40" s="191">
        <v>34315.664400000001</v>
      </c>
      <c r="F40" s="191">
        <v>42231.624400000001</v>
      </c>
      <c r="G40" s="191">
        <v>48884.776299999998</v>
      </c>
      <c r="H40" s="191">
        <v>38248.711000000003</v>
      </c>
      <c r="I40" s="192">
        <v>9.0500000000000007</v>
      </c>
      <c r="J40" s="192">
        <v>13.96</v>
      </c>
      <c r="K40" s="192">
        <v>10.61</v>
      </c>
      <c r="L40" s="192">
        <v>174.28460000000001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6.2399999999999997E-2</v>
      </c>
      <c r="C41" s="195">
        <v>32299.4002</v>
      </c>
      <c r="D41" s="196">
        <v>24459.75</v>
      </c>
      <c r="E41" s="196">
        <v>28096.6927</v>
      </c>
      <c r="F41" s="196">
        <v>38573.660300000003</v>
      </c>
      <c r="G41" s="196">
        <v>42360.948400000001</v>
      </c>
      <c r="H41" s="196">
        <v>33188.2814</v>
      </c>
      <c r="I41" s="197">
        <v>7.11</v>
      </c>
      <c r="J41" s="197">
        <v>14.17</v>
      </c>
      <c r="K41" s="197">
        <v>10.14</v>
      </c>
      <c r="L41" s="197">
        <v>175.26079999999999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9.98E-2</v>
      </c>
      <c r="C42" s="190">
        <v>34735.571100000001</v>
      </c>
      <c r="D42" s="191">
        <v>30058.169399999999</v>
      </c>
      <c r="E42" s="191">
        <v>32280.807400000002</v>
      </c>
      <c r="F42" s="191">
        <v>40677.952499999999</v>
      </c>
      <c r="G42" s="191">
        <v>47992.873</v>
      </c>
      <c r="H42" s="191">
        <v>37768.872900000002</v>
      </c>
      <c r="I42" s="192">
        <v>5.96</v>
      </c>
      <c r="J42" s="192">
        <v>15.84</v>
      </c>
      <c r="K42" s="192">
        <v>14.08</v>
      </c>
      <c r="L42" s="192">
        <v>175.93960000000001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0.50470000000000004</v>
      </c>
      <c r="C43" s="195">
        <v>31842.650799999999</v>
      </c>
      <c r="D43" s="196">
        <v>24582.936799999999</v>
      </c>
      <c r="E43" s="196">
        <v>27595.779299999998</v>
      </c>
      <c r="F43" s="196">
        <v>35440.390200000002</v>
      </c>
      <c r="G43" s="196">
        <v>39607.206599999998</v>
      </c>
      <c r="H43" s="196">
        <v>32266.182000000001</v>
      </c>
      <c r="I43" s="197">
        <v>6.81</v>
      </c>
      <c r="J43" s="197">
        <v>17.850000000000001</v>
      </c>
      <c r="K43" s="197">
        <v>11.27</v>
      </c>
      <c r="L43" s="197">
        <v>172.15369999999999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0.1915</v>
      </c>
      <c r="C44" s="190">
        <v>34401.0219</v>
      </c>
      <c r="D44" s="191">
        <v>27782.000800000002</v>
      </c>
      <c r="E44" s="191">
        <v>30518.2664</v>
      </c>
      <c r="F44" s="191">
        <v>39373.263400000003</v>
      </c>
      <c r="G44" s="191">
        <v>44607.376199999999</v>
      </c>
      <c r="H44" s="191">
        <v>35574.091699999997</v>
      </c>
      <c r="I44" s="192">
        <v>8.6199999999999992</v>
      </c>
      <c r="J44" s="192">
        <v>18.14</v>
      </c>
      <c r="K44" s="192">
        <v>10.67</v>
      </c>
      <c r="L44" s="192">
        <v>174.30529999999999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0.3639</v>
      </c>
      <c r="C45" s="195">
        <v>28232.374800000001</v>
      </c>
      <c r="D45" s="196">
        <v>22851.333299999998</v>
      </c>
      <c r="E45" s="196">
        <v>25719.1561</v>
      </c>
      <c r="F45" s="196">
        <v>30647.7876</v>
      </c>
      <c r="G45" s="196">
        <v>33251.955499999996</v>
      </c>
      <c r="H45" s="196">
        <v>28113.690600000002</v>
      </c>
      <c r="I45" s="197">
        <v>5.65</v>
      </c>
      <c r="J45" s="197">
        <v>8</v>
      </c>
      <c r="K45" s="197">
        <v>10.34</v>
      </c>
      <c r="L45" s="197">
        <v>173.9777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9.11E-2</v>
      </c>
      <c r="C46" s="190">
        <v>29347.404299999998</v>
      </c>
      <c r="D46" s="191">
        <v>23448.0507</v>
      </c>
      <c r="E46" s="191">
        <v>26303.610700000001</v>
      </c>
      <c r="F46" s="191">
        <v>33627.107499999998</v>
      </c>
      <c r="G46" s="191">
        <v>39880.631099999999</v>
      </c>
      <c r="H46" s="191">
        <v>30877.445100000001</v>
      </c>
      <c r="I46" s="192">
        <v>8.43</v>
      </c>
      <c r="J46" s="192">
        <v>17.079999999999998</v>
      </c>
      <c r="K46" s="192">
        <v>10.5</v>
      </c>
      <c r="L46" s="192">
        <v>175.72730000000001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0.74909999999999999</v>
      </c>
      <c r="C47" s="195">
        <v>39964.606299999999</v>
      </c>
      <c r="D47" s="196">
        <v>32401.888500000001</v>
      </c>
      <c r="E47" s="196">
        <v>36487.805099999998</v>
      </c>
      <c r="F47" s="196">
        <v>43393.693599999999</v>
      </c>
      <c r="G47" s="196">
        <v>46608.095800000003</v>
      </c>
      <c r="H47" s="196">
        <v>39907.307000000001</v>
      </c>
      <c r="I47" s="197">
        <v>4.25</v>
      </c>
      <c r="J47" s="197">
        <v>19.7</v>
      </c>
      <c r="K47" s="197">
        <v>10.41</v>
      </c>
      <c r="L47" s="197">
        <v>170.92769999999999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6.6100000000000006E-2</v>
      </c>
      <c r="C48" s="190">
        <v>33843.816299999999</v>
      </c>
      <c r="D48" s="191">
        <v>27833.4064</v>
      </c>
      <c r="E48" s="191">
        <v>31732.3315</v>
      </c>
      <c r="F48" s="191">
        <v>38834.497300000003</v>
      </c>
      <c r="G48" s="191">
        <v>41363.887000000002</v>
      </c>
      <c r="H48" s="191">
        <v>34641.587299999999</v>
      </c>
      <c r="I48" s="192">
        <v>8.4700000000000006</v>
      </c>
      <c r="J48" s="192">
        <v>11.54</v>
      </c>
      <c r="K48" s="192">
        <v>10.79</v>
      </c>
      <c r="L48" s="192">
        <v>174.68989999999999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6.4500000000000002E-2</v>
      </c>
      <c r="C49" s="195">
        <v>32359.675599999999</v>
      </c>
      <c r="D49" s="196">
        <v>25798.6702</v>
      </c>
      <c r="E49" s="196">
        <v>28102.054100000001</v>
      </c>
      <c r="F49" s="196">
        <v>36378.571199999998</v>
      </c>
      <c r="G49" s="196">
        <v>41268.786899999999</v>
      </c>
      <c r="H49" s="196">
        <v>32553.145499999999</v>
      </c>
      <c r="I49" s="197">
        <v>5.0199999999999996</v>
      </c>
      <c r="J49" s="197">
        <v>20.78</v>
      </c>
      <c r="K49" s="197">
        <v>9.89</v>
      </c>
      <c r="L49" s="197">
        <v>172.75239999999999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0.11840000000000001</v>
      </c>
      <c r="C50" s="190">
        <v>32994.756000000001</v>
      </c>
      <c r="D50" s="191">
        <v>23909.833299999998</v>
      </c>
      <c r="E50" s="191">
        <v>29862.429800000002</v>
      </c>
      <c r="F50" s="191">
        <v>34504.348100000003</v>
      </c>
      <c r="G50" s="191">
        <v>38694.985800000002</v>
      </c>
      <c r="H50" s="191">
        <v>31817.018700000001</v>
      </c>
      <c r="I50" s="192">
        <v>8.31</v>
      </c>
      <c r="J50" s="192">
        <v>13.34</v>
      </c>
      <c r="K50" s="192">
        <v>11.63</v>
      </c>
      <c r="L50" s="192">
        <v>174.09010000000001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0.34849999999999998</v>
      </c>
      <c r="C51" s="195">
        <v>47568.405400000003</v>
      </c>
      <c r="D51" s="196">
        <v>39498.173499999997</v>
      </c>
      <c r="E51" s="196">
        <v>43512.146999999997</v>
      </c>
      <c r="F51" s="196">
        <v>51203.355100000001</v>
      </c>
      <c r="G51" s="196">
        <v>54701.649100000002</v>
      </c>
      <c r="H51" s="196">
        <v>47725.309399999998</v>
      </c>
      <c r="I51" s="197">
        <v>1.95</v>
      </c>
      <c r="J51" s="197">
        <v>26.47</v>
      </c>
      <c r="K51" s="197">
        <v>10.66</v>
      </c>
      <c r="L51" s="197">
        <v>176.85140000000001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1.2628999999999999</v>
      </c>
      <c r="C52" s="190">
        <v>31774.220600000001</v>
      </c>
      <c r="D52" s="191">
        <v>25587</v>
      </c>
      <c r="E52" s="191">
        <v>28529.450499999999</v>
      </c>
      <c r="F52" s="191">
        <v>35880.647700000001</v>
      </c>
      <c r="G52" s="191">
        <v>41445.298799999997</v>
      </c>
      <c r="H52" s="191">
        <v>32825.054700000001</v>
      </c>
      <c r="I52" s="192">
        <v>9.52</v>
      </c>
      <c r="J52" s="192">
        <v>14.32</v>
      </c>
      <c r="K52" s="192">
        <v>10.55</v>
      </c>
      <c r="L52" s="192">
        <v>174.68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7.1099999999999997E-2</v>
      </c>
      <c r="C53" s="195">
        <v>29919.1162</v>
      </c>
      <c r="D53" s="196">
        <v>21402.652399999999</v>
      </c>
      <c r="E53" s="196">
        <v>26068.847399999999</v>
      </c>
      <c r="F53" s="196">
        <v>34114.681499999999</v>
      </c>
      <c r="G53" s="196">
        <v>41301.376799999998</v>
      </c>
      <c r="H53" s="196">
        <v>31375.503400000001</v>
      </c>
      <c r="I53" s="197">
        <v>10.82</v>
      </c>
      <c r="J53" s="197">
        <v>15.36</v>
      </c>
      <c r="K53" s="197">
        <v>10.52</v>
      </c>
      <c r="L53" s="197">
        <v>178.90899999999999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0.21510000000000001</v>
      </c>
      <c r="C54" s="190">
        <v>43036.447800000002</v>
      </c>
      <c r="D54" s="191">
        <v>26107.616399999999</v>
      </c>
      <c r="E54" s="191">
        <v>31457.570899999999</v>
      </c>
      <c r="F54" s="191">
        <v>51741.938999999998</v>
      </c>
      <c r="G54" s="191">
        <v>56179.1878</v>
      </c>
      <c r="H54" s="191">
        <v>42406.280899999998</v>
      </c>
      <c r="I54" s="192">
        <v>10.56</v>
      </c>
      <c r="J54" s="192">
        <v>22.61</v>
      </c>
      <c r="K54" s="192">
        <v>10.94</v>
      </c>
      <c r="L54" s="192">
        <v>173.5564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0.1447</v>
      </c>
      <c r="C55" s="195">
        <v>27082.467799999999</v>
      </c>
      <c r="D55" s="196">
        <v>20113.333299999998</v>
      </c>
      <c r="E55" s="196">
        <v>23042.459200000001</v>
      </c>
      <c r="F55" s="196">
        <v>31078.599600000001</v>
      </c>
      <c r="G55" s="196">
        <v>35306.268900000003</v>
      </c>
      <c r="H55" s="196">
        <v>27895.701000000001</v>
      </c>
      <c r="I55" s="197">
        <v>13.44</v>
      </c>
      <c r="J55" s="197">
        <v>7.74</v>
      </c>
      <c r="K55" s="197">
        <v>10.16</v>
      </c>
      <c r="L55" s="197">
        <v>174.3723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2.3144999999999998</v>
      </c>
      <c r="C56" s="190">
        <v>31746.993399999999</v>
      </c>
      <c r="D56" s="191">
        <v>24995.480500000001</v>
      </c>
      <c r="E56" s="191">
        <v>27951.387999999999</v>
      </c>
      <c r="F56" s="191">
        <v>36483.3053</v>
      </c>
      <c r="G56" s="191">
        <v>43978.879399999998</v>
      </c>
      <c r="H56" s="191">
        <v>33391.014999999999</v>
      </c>
      <c r="I56" s="192">
        <v>9.42</v>
      </c>
      <c r="J56" s="192">
        <v>15.41</v>
      </c>
      <c r="K56" s="192">
        <v>11.34</v>
      </c>
      <c r="L56" s="192">
        <v>173.3622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1.1845000000000001</v>
      </c>
      <c r="C57" s="195">
        <v>33650.597699999998</v>
      </c>
      <c r="D57" s="196">
        <v>29107.490699999998</v>
      </c>
      <c r="E57" s="196">
        <v>31361.459500000001</v>
      </c>
      <c r="F57" s="196">
        <v>36456.584600000002</v>
      </c>
      <c r="G57" s="196">
        <v>41235.713499999998</v>
      </c>
      <c r="H57" s="196">
        <v>34441.210599999999</v>
      </c>
      <c r="I57" s="197">
        <v>4.18</v>
      </c>
      <c r="J57" s="197">
        <v>19.21</v>
      </c>
      <c r="K57" s="197">
        <v>13.08</v>
      </c>
      <c r="L57" s="197">
        <v>174.1361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0.6865</v>
      </c>
      <c r="C58" s="190">
        <v>28704.325700000001</v>
      </c>
      <c r="D58" s="191">
        <v>23273.333299999998</v>
      </c>
      <c r="E58" s="191">
        <v>25982.696199999998</v>
      </c>
      <c r="F58" s="191">
        <v>30877.219499999999</v>
      </c>
      <c r="G58" s="191">
        <v>35120.495199999998</v>
      </c>
      <c r="H58" s="191">
        <v>29338.6453</v>
      </c>
      <c r="I58" s="192">
        <v>6.03</v>
      </c>
      <c r="J58" s="192">
        <v>9.35</v>
      </c>
      <c r="K58" s="192">
        <v>10.210000000000001</v>
      </c>
      <c r="L58" s="192">
        <v>176.21979999999999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0.28589999999999999</v>
      </c>
      <c r="C59" s="195">
        <v>31614.232800000002</v>
      </c>
      <c r="D59" s="196">
        <v>25684.2781</v>
      </c>
      <c r="E59" s="196">
        <v>29027.1842</v>
      </c>
      <c r="F59" s="196">
        <v>34379.008199999997</v>
      </c>
      <c r="G59" s="196">
        <v>37257.0861</v>
      </c>
      <c r="H59" s="196">
        <v>31735.401900000001</v>
      </c>
      <c r="I59" s="197">
        <v>5.25</v>
      </c>
      <c r="J59" s="197">
        <v>16.309999999999999</v>
      </c>
      <c r="K59" s="197">
        <v>11.44</v>
      </c>
      <c r="L59" s="197">
        <v>174.55950000000001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0.08</v>
      </c>
      <c r="C60" s="190">
        <v>30584.22</v>
      </c>
      <c r="D60" s="191">
        <v>23641.75</v>
      </c>
      <c r="E60" s="191">
        <v>27557.520100000002</v>
      </c>
      <c r="F60" s="191">
        <v>34221.242299999998</v>
      </c>
      <c r="G60" s="191">
        <v>45432.957000000002</v>
      </c>
      <c r="H60" s="191">
        <v>33054.246700000003</v>
      </c>
      <c r="I60" s="192">
        <v>8.5299999999999994</v>
      </c>
      <c r="J60" s="192">
        <v>13.49</v>
      </c>
      <c r="K60" s="192">
        <v>10.199999999999999</v>
      </c>
      <c r="L60" s="192">
        <v>175.95509999999999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0.83289999999999997</v>
      </c>
      <c r="C61" s="195">
        <v>29797.375100000001</v>
      </c>
      <c r="D61" s="196">
        <v>24341.809799999999</v>
      </c>
      <c r="E61" s="196">
        <v>26788.682000000001</v>
      </c>
      <c r="F61" s="196">
        <v>34118.635399999999</v>
      </c>
      <c r="G61" s="196">
        <v>38442.281600000002</v>
      </c>
      <c r="H61" s="196">
        <v>30918.598600000001</v>
      </c>
      <c r="I61" s="197">
        <v>7.43</v>
      </c>
      <c r="J61" s="197">
        <v>15.71</v>
      </c>
      <c r="K61" s="197">
        <v>10.89</v>
      </c>
      <c r="L61" s="197">
        <v>172.30969999999999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4.9099999999999998E-2</v>
      </c>
      <c r="C62" s="190">
        <v>34065.555099999998</v>
      </c>
      <c r="D62" s="191">
        <v>25155.541799999999</v>
      </c>
      <c r="E62" s="191">
        <v>30063.5206</v>
      </c>
      <c r="F62" s="191">
        <v>36678.944499999998</v>
      </c>
      <c r="G62" s="191">
        <v>39818.954400000002</v>
      </c>
      <c r="H62" s="191">
        <v>33669.261100000003</v>
      </c>
      <c r="I62" s="192">
        <v>8.27</v>
      </c>
      <c r="J62" s="192">
        <v>16.63</v>
      </c>
      <c r="K62" s="192">
        <v>11.2</v>
      </c>
      <c r="L62" s="192">
        <v>174.78980000000001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6.5799999999999997E-2</v>
      </c>
      <c r="C63" s="195">
        <v>32485.306799999998</v>
      </c>
      <c r="D63" s="196">
        <v>25681.223600000001</v>
      </c>
      <c r="E63" s="196">
        <v>28973.173200000001</v>
      </c>
      <c r="F63" s="196">
        <v>36850.437400000003</v>
      </c>
      <c r="G63" s="196">
        <v>46610.841899999999</v>
      </c>
      <c r="H63" s="196">
        <v>34539.885300000002</v>
      </c>
      <c r="I63" s="197">
        <v>6.35</v>
      </c>
      <c r="J63" s="197">
        <v>17.48</v>
      </c>
      <c r="K63" s="197">
        <v>10.45</v>
      </c>
      <c r="L63" s="197">
        <v>176.22790000000001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0.74219999999999997</v>
      </c>
      <c r="C64" s="190">
        <v>28124.996800000001</v>
      </c>
      <c r="D64" s="191">
        <v>21726.962599999999</v>
      </c>
      <c r="E64" s="191">
        <v>24982.4372</v>
      </c>
      <c r="F64" s="191">
        <v>31975.7444</v>
      </c>
      <c r="G64" s="191">
        <v>35729.076099999998</v>
      </c>
      <c r="H64" s="191">
        <v>28826.460800000001</v>
      </c>
      <c r="I64" s="192">
        <v>8.3800000000000008</v>
      </c>
      <c r="J64" s="192">
        <v>13.37</v>
      </c>
      <c r="K64" s="192">
        <v>10.68</v>
      </c>
      <c r="L64" s="192">
        <v>174.93109999999999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0.12690000000000001</v>
      </c>
      <c r="C65" s="195">
        <v>27827.383300000001</v>
      </c>
      <c r="D65" s="196">
        <v>20113.665799999999</v>
      </c>
      <c r="E65" s="196">
        <v>23706</v>
      </c>
      <c r="F65" s="196">
        <v>33112.328200000004</v>
      </c>
      <c r="G65" s="196">
        <v>36469.352700000003</v>
      </c>
      <c r="H65" s="196">
        <v>28523.984199999999</v>
      </c>
      <c r="I65" s="197">
        <v>9.66</v>
      </c>
      <c r="J65" s="197">
        <v>14.18</v>
      </c>
      <c r="K65" s="197">
        <v>10.19</v>
      </c>
      <c r="L65" s="197">
        <v>174.21729999999999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9.7799999999999998E-2</v>
      </c>
      <c r="C66" s="190">
        <v>23564.211200000002</v>
      </c>
      <c r="D66" s="191">
        <v>18798.833200000001</v>
      </c>
      <c r="E66" s="191">
        <v>20655.332299999998</v>
      </c>
      <c r="F66" s="191">
        <v>25166.307700000001</v>
      </c>
      <c r="G66" s="191">
        <v>27349.9414</v>
      </c>
      <c r="H66" s="191">
        <v>23165.334900000002</v>
      </c>
      <c r="I66" s="192">
        <v>12.78</v>
      </c>
      <c r="J66" s="192">
        <v>4.0199999999999996</v>
      </c>
      <c r="K66" s="192">
        <v>10.3</v>
      </c>
      <c r="L66" s="192">
        <v>174.39660000000001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3.5400000000000001E-2</v>
      </c>
      <c r="C67" s="195">
        <v>27662.5452</v>
      </c>
      <c r="D67" s="196">
        <v>23030.1738</v>
      </c>
      <c r="E67" s="196">
        <v>24140.172699999999</v>
      </c>
      <c r="F67" s="196">
        <v>29047.725600000002</v>
      </c>
      <c r="G67" s="196">
        <v>30009.279999999999</v>
      </c>
      <c r="H67" s="196">
        <v>26835.2281</v>
      </c>
      <c r="I67" s="197">
        <v>6.47</v>
      </c>
      <c r="J67" s="197">
        <v>11.22</v>
      </c>
      <c r="K67" s="197">
        <v>10.6</v>
      </c>
      <c r="L67" s="197">
        <v>174.65110000000001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0.2097</v>
      </c>
      <c r="C68" s="190">
        <v>30321.003000000001</v>
      </c>
      <c r="D68" s="191">
        <v>24974.9791</v>
      </c>
      <c r="E68" s="191">
        <v>27180.973900000001</v>
      </c>
      <c r="F68" s="191">
        <v>33974.063999999998</v>
      </c>
      <c r="G68" s="191">
        <v>38634.7382</v>
      </c>
      <c r="H68" s="191">
        <v>31272.618900000001</v>
      </c>
      <c r="I68" s="192">
        <v>8.51</v>
      </c>
      <c r="J68" s="192">
        <v>14.52</v>
      </c>
      <c r="K68" s="192">
        <v>10.7</v>
      </c>
      <c r="L68" s="192">
        <v>174.11750000000001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8.5500000000000007E-2</v>
      </c>
      <c r="C69" s="195">
        <v>26892.4604</v>
      </c>
      <c r="D69" s="196">
        <v>21846.583299999998</v>
      </c>
      <c r="E69" s="196">
        <v>24332.502700000001</v>
      </c>
      <c r="F69" s="196">
        <v>29759.231100000001</v>
      </c>
      <c r="G69" s="196">
        <v>36037.699699999997</v>
      </c>
      <c r="H69" s="196">
        <v>27832.4594</v>
      </c>
      <c r="I69" s="197">
        <v>5.96</v>
      </c>
      <c r="J69" s="197">
        <v>11.61</v>
      </c>
      <c r="K69" s="197">
        <v>10.58</v>
      </c>
      <c r="L69" s="197">
        <v>174.61490000000001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4.6100000000000002E-2</v>
      </c>
      <c r="C70" s="190">
        <v>34349.686199999996</v>
      </c>
      <c r="D70" s="191">
        <v>27477.6554</v>
      </c>
      <c r="E70" s="191">
        <v>30846.241300000002</v>
      </c>
      <c r="F70" s="191">
        <v>36808.771999999997</v>
      </c>
      <c r="G70" s="191">
        <v>39618.223299999998</v>
      </c>
      <c r="H70" s="191">
        <v>33937.849699999999</v>
      </c>
      <c r="I70" s="192">
        <v>10.26</v>
      </c>
      <c r="J70" s="192">
        <v>16.61</v>
      </c>
      <c r="K70" s="192">
        <v>11.37</v>
      </c>
      <c r="L70" s="192">
        <v>174.48159999999999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4.8599999999999997E-2</v>
      </c>
      <c r="C71" s="195">
        <v>25970.785899999999</v>
      </c>
      <c r="D71" s="196">
        <v>21942.127799999998</v>
      </c>
      <c r="E71" s="196">
        <v>23380.575400000002</v>
      </c>
      <c r="F71" s="196">
        <v>29316.149700000002</v>
      </c>
      <c r="G71" s="196">
        <v>35009.356599999999</v>
      </c>
      <c r="H71" s="196">
        <v>27005.824499999999</v>
      </c>
      <c r="I71" s="197">
        <v>8.61</v>
      </c>
      <c r="J71" s="197">
        <v>13.29</v>
      </c>
      <c r="K71" s="197">
        <v>11.75</v>
      </c>
      <c r="L71" s="197">
        <v>174.10810000000001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7.4099999999999999E-2</v>
      </c>
      <c r="C72" s="190">
        <v>39002.941800000001</v>
      </c>
      <c r="D72" s="191">
        <v>25624.460500000001</v>
      </c>
      <c r="E72" s="191">
        <v>34172.623699999996</v>
      </c>
      <c r="F72" s="191">
        <v>41589.951999999997</v>
      </c>
      <c r="G72" s="191">
        <v>44538.669500000004</v>
      </c>
      <c r="H72" s="191">
        <v>37488.651700000002</v>
      </c>
      <c r="I72" s="192">
        <v>8.1199999999999992</v>
      </c>
      <c r="J72" s="192">
        <v>23.18</v>
      </c>
      <c r="K72" s="192">
        <v>10</v>
      </c>
      <c r="L72" s="192">
        <v>174.13239999999999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0.31990000000000002</v>
      </c>
      <c r="C73" s="195">
        <v>26960.503400000001</v>
      </c>
      <c r="D73" s="196">
        <v>21719.574100000002</v>
      </c>
      <c r="E73" s="196">
        <v>24039.730599999999</v>
      </c>
      <c r="F73" s="196">
        <v>29561.1911</v>
      </c>
      <c r="G73" s="196">
        <v>32809.149599999997</v>
      </c>
      <c r="H73" s="196">
        <v>27103.729599999999</v>
      </c>
      <c r="I73" s="197">
        <v>6.53</v>
      </c>
      <c r="J73" s="197">
        <v>11.91</v>
      </c>
      <c r="K73" s="197">
        <v>10.65</v>
      </c>
      <c r="L73" s="197">
        <v>175.23609999999999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8.7300000000000003E-2</v>
      </c>
      <c r="C74" s="190">
        <v>27159.8871</v>
      </c>
      <c r="D74" s="191">
        <v>22340.552299999999</v>
      </c>
      <c r="E74" s="191">
        <v>23703.996299999999</v>
      </c>
      <c r="F74" s="191">
        <v>30264.0821</v>
      </c>
      <c r="G74" s="191">
        <v>34605.747000000003</v>
      </c>
      <c r="H74" s="191">
        <v>27744.365900000001</v>
      </c>
      <c r="I74" s="192">
        <v>7.17</v>
      </c>
      <c r="J74" s="192">
        <v>11.88</v>
      </c>
      <c r="K74" s="192">
        <v>10.55</v>
      </c>
      <c r="L74" s="192">
        <v>175.88300000000001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5.04E-2</v>
      </c>
      <c r="C75" s="195">
        <v>30163.312000000002</v>
      </c>
      <c r="D75" s="196">
        <v>24610.609499999999</v>
      </c>
      <c r="E75" s="196">
        <v>26101.550299999999</v>
      </c>
      <c r="F75" s="196">
        <v>34168.357199999999</v>
      </c>
      <c r="G75" s="196">
        <v>39291.042999999998</v>
      </c>
      <c r="H75" s="196">
        <v>31023.2281</v>
      </c>
      <c r="I75" s="197">
        <v>8.35</v>
      </c>
      <c r="J75" s="197">
        <v>13.58</v>
      </c>
      <c r="K75" s="197">
        <v>11.31</v>
      </c>
      <c r="L75" s="197">
        <v>173.87299999999999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0.76749999999999996</v>
      </c>
      <c r="C76" s="190">
        <v>31028.3413</v>
      </c>
      <c r="D76" s="191">
        <v>24034.448799999998</v>
      </c>
      <c r="E76" s="191">
        <v>27442.0769</v>
      </c>
      <c r="F76" s="191">
        <v>34465.380799999999</v>
      </c>
      <c r="G76" s="191">
        <v>38139.026899999997</v>
      </c>
      <c r="H76" s="191">
        <v>31348.9876</v>
      </c>
      <c r="I76" s="192">
        <v>7.54</v>
      </c>
      <c r="J76" s="192">
        <v>14.94</v>
      </c>
      <c r="K76" s="192">
        <v>10.8</v>
      </c>
      <c r="L76" s="192">
        <v>174.762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2.3538999999999999</v>
      </c>
      <c r="C77" s="195">
        <v>19942.083299999998</v>
      </c>
      <c r="D77" s="196">
        <v>16553.5422</v>
      </c>
      <c r="E77" s="196">
        <v>17897.146000000001</v>
      </c>
      <c r="F77" s="196">
        <v>22472.098099999999</v>
      </c>
      <c r="G77" s="196">
        <v>25408.014899999998</v>
      </c>
      <c r="H77" s="196">
        <v>20651.5105</v>
      </c>
      <c r="I77" s="197">
        <v>8.6999999999999993</v>
      </c>
      <c r="J77" s="197">
        <v>7.61</v>
      </c>
      <c r="K77" s="197">
        <v>10.199999999999999</v>
      </c>
      <c r="L77" s="197">
        <v>174.66200000000001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0.42799999999999999</v>
      </c>
      <c r="C78" s="190">
        <v>26780.760600000001</v>
      </c>
      <c r="D78" s="191">
        <v>18651.034500000002</v>
      </c>
      <c r="E78" s="191">
        <v>23768.286700000001</v>
      </c>
      <c r="F78" s="191">
        <v>29981.044900000001</v>
      </c>
      <c r="G78" s="191">
        <v>33295.448100000001</v>
      </c>
      <c r="H78" s="191">
        <v>26973.327399999998</v>
      </c>
      <c r="I78" s="192">
        <v>8.9</v>
      </c>
      <c r="J78" s="192">
        <v>13.17</v>
      </c>
      <c r="K78" s="192">
        <v>10.46</v>
      </c>
      <c r="L78" s="192">
        <v>174.6867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0.93469999999999998</v>
      </c>
      <c r="C79" s="195">
        <v>20871.629099999998</v>
      </c>
      <c r="D79" s="196">
        <v>16765.026999999998</v>
      </c>
      <c r="E79" s="196">
        <v>18038.516800000001</v>
      </c>
      <c r="F79" s="196">
        <v>24561.437999999998</v>
      </c>
      <c r="G79" s="196">
        <v>28451.658299999999</v>
      </c>
      <c r="H79" s="196">
        <v>21929.044000000002</v>
      </c>
      <c r="I79" s="197">
        <v>8.3800000000000008</v>
      </c>
      <c r="J79" s="197">
        <v>9.56</v>
      </c>
      <c r="K79" s="197">
        <v>9.7100000000000009</v>
      </c>
      <c r="L79" s="197">
        <v>174.8629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9.3899999999999997E-2</v>
      </c>
      <c r="C80" s="190">
        <v>25888.499199999998</v>
      </c>
      <c r="D80" s="191">
        <v>21069.459900000002</v>
      </c>
      <c r="E80" s="191">
        <v>23528.5216</v>
      </c>
      <c r="F80" s="191">
        <v>28816.331200000001</v>
      </c>
      <c r="G80" s="191">
        <v>32275.900600000001</v>
      </c>
      <c r="H80" s="191">
        <v>26718.6502</v>
      </c>
      <c r="I80" s="192">
        <v>7.76</v>
      </c>
      <c r="J80" s="192">
        <v>13</v>
      </c>
      <c r="K80" s="192">
        <v>11.06</v>
      </c>
      <c r="L80" s="192">
        <v>175.03129999999999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1.0168999999999999</v>
      </c>
      <c r="C81" s="195">
        <v>23891.5638</v>
      </c>
      <c r="D81" s="196">
        <v>20170.617300000002</v>
      </c>
      <c r="E81" s="196">
        <v>21915.778999999999</v>
      </c>
      <c r="F81" s="196">
        <v>26852.189900000001</v>
      </c>
      <c r="G81" s="196">
        <v>30084.979899999998</v>
      </c>
      <c r="H81" s="196">
        <v>24632.0962</v>
      </c>
      <c r="I81" s="197">
        <v>7.1</v>
      </c>
      <c r="J81" s="197">
        <v>6.78</v>
      </c>
      <c r="K81" s="197">
        <v>15.87</v>
      </c>
      <c r="L81" s="197">
        <v>175.0787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1.2003999999999999</v>
      </c>
      <c r="C82" s="190">
        <v>27901.2876</v>
      </c>
      <c r="D82" s="191">
        <v>22530.574400000001</v>
      </c>
      <c r="E82" s="191">
        <v>25327.901000000002</v>
      </c>
      <c r="F82" s="191">
        <v>30339.480299999999</v>
      </c>
      <c r="G82" s="191">
        <v>33267.750800000002</v>
      </c>
      <c r="H82" s="191">
        <v>28047.211200000002</v>
      </c>
      <c r="I82" s="192">
        <v>6.81</v>
      </c>
      <c r="J82" s="192">
        <v>18.420000000000002</v>
      </c>
      <c r="K82" s="192">
        <v>10.93</v>
      </c>
      <c r="L82" s="192">
        <v>169.27590000000001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0.20030000000000001</v>
      </c>
      <c r="C83" s="195">
        <v>24646.4208</v>
      </c>
      <c r="D83" s="196">
        <v>20616.25</v>
      </c>
      <c r="E83" s="196">
        <v>22764.301500000001</v>
      </c>
      <c r="F83" s="196">
        <v>27502.458999999999</v>
      </c>
      <c r="G83" s="196">
        <v>29151.0609</v>
      </c>
      <c r="H83" s="196">
        <v>25178.289000000001</v>
      </c>
      <c r="I83" s="197">
        <v>4.6900000000000004</v>
      </c>
      <c r="J83" s="197">
        <v>13.71</v>
      </c>
      <c r="K83" s="197">
        <v>11.03</v>
      </c>
      <c r="L83" s="197">
        <v>175.1198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1.2081999999999999</v>
      </c>
      <c r="C84" s="190">
        <v>28552.956600000001</v>
      </c>
      <c r="D84" s="191">
        <v>21558.664499999999</v>
      </c>
      <c r="E84" s="191">
        <v>25055.995299999999</v>
      </c>
      <c r="F84" s="191">
        <v>33062.477599999998</v>
      </c>
      <c r="G84" s="191">
        <v>39910.490400000002</v>
      </c>
      <c r="H84" s="191">
        <v>29539.612000000001</v>
      </c>
      <c r="I84" s="192">
        <v>4.42</v>
      </c>
      <c r="J84" s="192">
        <v>21.55</v>
      </c>
      <c r="K84" s="192">
        <v>10.63</v>
      </c>
      <c r="L84" s="192">
        <v>171.7336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1.0495000000000001</v>
      </c>
      <c r="C85" s="195">
        <v>41638.7379</v>
      </c>
      <c r="D85" s="196">
        <v>33449.392800000001</v>
      </c>
      <c r="E85" s="196">
        <v>36510.15</v>
      </c>
      <c r="F85" s="196">
        <v>47938.963400000001</v>
      </c>
      <c r="G85" s="196">
        <v>53810.591</v>
      </c>
      <c r="H85" s="196">
        <v>42915.1175</v>
      </c>
      <c r="I85" s="197">
        <v>6.03</v>
      </c>
      <c r="J85" s="197">
        <v>21.43</v>
      </c>
      <c r="K85" s="197">
        <v>11.47</v>
      </c>
      <c r="L85" s="197">
        <v>166.71719999999999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0.755</v>
      </c>
      <c r="C86" s="190">
        <v>36669.246299999999</v>
      </c>
      <c r="D86" s="191">
        <v>27621.4077</v>
      </c>
      <c r="E86" s="191">
        <v>32424.7425</v>
      </c>
      <c r="F86" s="191">
        <v>40952.785300000003</v>
      </c>
      <c r="G86" s="191">
        <v>45963.108</v>
      </c>
      <c r="H86" s="191">
        <v>36560.9067</v>
      </c>
      <c r="I86" s="192">
        <v>5.2</v>
      </c>
      <c r="J86" s="192">
        <v>33.72</v>
      </c>
      <c r="K86" s="192">
        <v>9.9700000000000006</v>
      </c>
      <c r="L86" s="192">
        <v>175.90110000000001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0.21740000000000001</v>
      </c>
      <c r="C87" s="195">
        <v>20455.333299999998</v>
      </c>
      <c r="D87" s="196">
        <v>15153.547200000001</v>
      </c>
      <c r="E87" s="196">
        <v>17248.7552</v>
      </c>
      <c r="F87" s="196">
        <v>25323.015100000001</v>
      </c>
      <c r="G87" s="196">
        <v>29891.632000000001</v>
      </c>
      <c r="H87" s="196">
        <v>21582.1191</v>
      </c>
      <c r="I87" s="197">
        <v>5.0999999999999996</v>
      </c>
      <c r="J87" s="197">
        <v>19.77</v>
      </c>
      <c r="K87" s="197">
        <v>9.82</v>
      </c>
      <c r="L87" s="197">
        <v>172.23660000000001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9.6600000000000005E-2</v>
      </c>
      <c r="C88" s="190">
        <v>27552.768199999999</v>
      </c>
      <c r="D88" s="191">
        <v>18458.767400000001</v>
      </c>
      <c r="E88" s="191">
        <v>22217.8577</v>
      </c>
      <c r="F88" s="191">
        <v>37791.751600000003</v>
      </c>
      <c r="G88" s="191">
        <v>43231.1397</v>
      </c>
      <c r="H88" s="191">
        <v>30168.382099999999</v>
      </c>
      <c r="I88" s="192">
        <v>19.43</v>
      </c>
      <c r="J88" s="192">
        <v>16.34</v>
      </c>
      <c r="K88" s="192">
        <v>9.39</v>
      </c>
      <c r="L88" s="192">
        <v>182.108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5.2200000000000003E-2</v>
      </c>
      <c r="C89" s="195">
        <v>25119.2556</v>
      </c>
      <c r="D89" s="196">
        <v>21628.325099999998</v>
      </c>
      <c r="E89" s="196">
        <v>23049.842499999999</v>
      </c>
      <c r="F89" s="196">
        <v>27471.985799999999</v>
      </c>
      <c r="G89" s="196">
        <v>34155.093399999998</v>
      </c>
      <c r="H89" s="196">
        <v>26164.642599999999</v>
      </c>
      <c r="I89" s="197">
        <v>7.78</v>
      </c>
      <c r="J89" s="197">
        <v>18.03</v>
      </c>
      <c r="K89" s="197">
        <v>10.96</v>
      </c>
      <c r="L89" s="197">
        <v>176.0975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0.22259999999999999</v>
      </c>
      <c r="C90" s="190">
        <v>25698.912400000001</v>
      </c>
      <c r="D90" s="191">
        <v>19803.492900000001</v>
      </c>
      <c r="E90" s="191">
        <v>22666.866399999999</v>
      </c>
      <c r="F90" s="191">
        <v>29956.899600000001</v>
      </c>
      <c r="G90" s="191">
        <v>32696.112000000001</v>
      </c>
      <c r="H90" s="191">
        <v>26303.342100000002</v>
      </c>
      <c r="I90" s="192">
        <v>8.66</v>
      </c>
      <c r="J90" s="192">
        <v>16.53</v>
      </c>
      <c r="K90" s="192">
        <v>10</v>
      </c>
      <c r="L90" s="192">
        <v>175.6139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4.5499999999999999E-2</v>
      </c>
      <c r="C91" s="195">
        <v>27787.271199999999</v>
      </c>
      <c r="D91" s="196">
        <v>22848.1666</v>
      </c>
      <c r="E91" s="196">
        <v>25660.269100000001</v>
      </c>
      <c r="F91" s="196">
        <v>31962.749100000001</v>
      </c>
      <c r="G91" s="196">
        <v>33339.745699999999</v>
      </c>
      <c r="H91" s="196">
        <v>28240.779399999999</v>
      </c>
      <c r="I91" s="197">
        <v>7.06</v>
      </c>
      <c r="J91" s="197">
        <v>18.149999999999999</v>
      </c>
      <c r="K91" s="197">
        <v>11.11</v>
      </c>
      <c r="L91" s="197">
        <v>175.53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4.1099999999999998E-2</v>
      </c>
      <c r="C92" s="190">
        <v>30310.7893</v>
      </c>
      <c r="D92" s="191">
        <v>25324.489799999999</v>
      </c>
      <c r="E92" s="191">
        <v>27941.942200000001</v>
      </c>
      <c r="F92" s="191">
        <v>33423.9977</v>
      </c>
      <c r="G92" s="191">
        <v>37713.3842</v>
      </c>
      <c r="H92" s="191">
        <v>30809.956900000001</v>
      </c>
      <c r="I92" s="192">
        <v>10.69</v>
      </c>
      <c r="J92" s="192">
        <v>21.68</v>
      </c>
      <c r="K92" s="192">
        <v>10.16</v>
      </c>
      <c r="L92" s="192">
        <v>178.06720000000001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4.1300000000000003E-2</v>
      </c>
      <c r="C93" s="195">
        <v>22344.3796</v>
      </c>
      <c r="D93" s="196">
        <v>17270.408100000001</v>
      </c>
      <c r="E93" s="196">
        <v>19639.25</v>
      </c>
      <c r="F93" s="196">
        <v>24315.381399999998</v>
      </c>
      <c r="G93" s="196">
        <v>26461.319200000002</v>
      </c>
      <c r="H93" s="196">
        <v>22050.0537</v>
      </c>
      <c r="I93" s="197">
        <v>10.8</v>
      </c>
      <c r="J93" s="197">
        <v>12.06</v>
      </c>
      <c r="K93" s="197">
        <v>10.029999999999999</v>
      </c>
      <c r="L93" s="197">
        <v>175.20259999999999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0.13059999999999999</v>
      </c>
      <c r="C94" s="190">
        <v>18815.583299999998</v>
      </c>
      <c r="D94" s="191">
        <v>16910.777699999999</v>
      </c>
      <c r="E94" s="191">
        <v>17794.5209</v>
      </c>
      <c r="F94" s="191">
        <v>20467.6666</v>
      </c>
      <c r="G94" s="191">
        <v>21928.7</v>
      </c>
      <c r="H94" s="191">
        <v>19212.087800000001</v>
      </c>
      <c r="I94" s="192">
        <v>8.4700000000000006</v>
      </c>
      <c r="J94" s="192">
        <v>13</v>
      </c>
      <c r="K94" s="192">
        <v>10.220000000000001</v>
      </c>
      <c r="L94" s="192">
        <v>174.7064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5.4100000000000002E-2</v>
      </c>
      <c r="C95" s="195">
        <v>25025.542700000002</v>
      </c>
      <c r="D95" s="196">
        <v>16483.050800000001</v>
      </c>
      <c r="E95" s="196">
        <v>18662.579399999999</v>
      </c>
      <c r="F95" s="196">
        <v>29978.448</v>
      </c>
      <c r="G95" s="196">
        <v>35160.350200000001</v>
      </c>
      <c r="H95" s="196">
        <v>24868.716899999999</v>
      </c>
      <c r="I95" s="197">
        <v>5.26</v>
      </c>
      <c r="J95" s="197">
        <v>18.350000000000001</v>
      </c>
      <c r="K95" s="197">
        <v>9.99</v>
      </c>
      <c r="L95" s="197">
        <v>177.3484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3.7699999999999997E-2</v>
      </c>
      <c r="C96" s="190">
        <v>26656.5</v>
      </c>
      <c r="D96" s="191">
        <v>16267.3333</v>
      </c>
      <c r="E96" s="191">
        <v>23433.678599999999</v>
      </c>
      <c r="F96" s="191">
        <v>28680.875</v>
      </c>
      <c r="G96" s="191">
        <v>31106.0553</v>
      </c>
      <c r="H96" s="191">
        <v>26025.357499999998</v>
      </c>
      <c r="I96" s="192">
        <v>3.23</v>
      </c>
      <c r="J96" s="192">
        <v>18.71</v>
      </c>
      <c r="K96" s="192">
        <v>10.42</v>
      </c>
      <c r="L96" s="192">
        <v>179.6344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0.1308</v>
      </c>
      <c r="C97" s="195">
        <v>24334.8845</v>
      </c>
      <c r="D97" s="196">
        <v>19488</v>
      </c>
      <c r="E97" s="196">
        <v>21292.992999999999</v>
      </c>
      <c r="F97" s="196">
        <v>27791.534899999999</v>
      </c>
      <c r="G97" s="196">
        <v>34109.689599999998</v>
      </c>
      <c r="H97" s="196">
        <v>26343.9476</v>
      </c>
      <c r="I97" s="197">
        <v>11.46</v>
      </c>
      <c r="J97" s="197">
        <v>15.63</v>
      </c>
      <c r="K97" s="197">
        <v>9.76</v>
      </c>
      <c r="L97" s="197">
        <v>179.38079999999999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0.35039999999999999</v>
      </c>
      <c r="C98" s="190">
        <v>30354.941800000001</v>
      </c>
      <c r="D98" s="191">
        <v>23089.016199999998</v>
      </c>
      <c r="E98" s="191">
        <v>25961.5455</v>
      </c>
      <c r="F98" s="191">
        <v>32966.048499999997</v>
      </c>
      <c r="G98" s="191">
        <v>34906.151700000002</v>
      </c>
      <c r="H98" s="191">
        <v>29538.453399999999</v>
      </c>
      <c r="I98" s="192">
        <v>8.44</v>
      </c>
      <c r="J98" s="192">
        <v>24.32</v>
      </c>
      <c r="K98" s="192">
        <v>10.74</v>
      </c>
      <c r="L98" s="192">
        <v>170.96809999999999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5.5300000000000002E-2</v>
      </c>
      <c r="C99" s="195">
        <v>24259.777300000002</v>
      </c>
      <c r="D99" s="196">
        <v>18682.280500000001</v>
      </c>
      <c r="E99" s="196">
        <v>21971.6561</v>
      </c>
      <c r="F99" s="196">
        <v>26438.0857</v>
      </c>
      <c r="G99" s="196">
        <v>30449.8626</v>
      </c>
      <c r="H99" s="196">
        <v>24665.7012</v>
      </c>
      <c r="I99" s="197">
        <v>8.99</v>
      </c>
      <c r="J99" s="197">
        <v>14.27</v>
      </c>
      <c r="K99" s="197">
        <v>10.15</v>
      </c>
      <c r="L99" s="197">
        <v>176.71469999999999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268</v>
      </c>
      <c r="B100" s="189">
        <v>3.4599999999999999E-2</v>
      </c>
      <c r="C100" s="190">
        <v>22653.336599999999</v>
      </c>
      <c r="D100" s="191">
        <v>18275</v>
      </c>
      <c r="E100" s="191">
        <v>19848.083299999998</v>
      </c>
      <c r="F100" s="191">
        <v>25410.583299999998</v>
      </c>
      <c r="G100" s="191">
        <v>26737.607800000002</v>
      </c>
      <c r="H100" s="191">
        <v>22669.275099999999</v>
      </c>
      <c r="I100" s="192">
        <v>6.54</v>
      </c>
      <c r="J100" s="192">
        <v>11.95</v>
      </c>
      <c r="K100" s="192">
        <v>10.18</v>
      </c>
      <c r="L100" s="192">
        <v>174.79419999999999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269</v>
      </c>
      <c r="B101" s="194">
        <v>2.7469999999999999</v>
      </c>
      <c r="C101" s="195">
        <v>16543.768199999999</v>
      </c>
      <c r="D101" s="196">
        <v>14663.8663</v>
      </c>
      <c r="E101" s="196">
        <v>15477.320400000001</v>
      </c>
      <c r="F101" s="196">
        <v>18088.9591</v>
      </c>
      <c r="G101" s="196">
        <v>20257.7837</v>
      </c>
      <c r="H101" s="196">
        <v>17132.2873</v>
      </c>
      <c r="I101" s="197">
        <v>7.91</v>
      </c>
      <c r="J101" s="197">
        <v>6.47</v>
      </c>
      <c r="K101" s="197">
        <v>9.94</v>
      </c>
      <c r="L101" s="197">
        <v>174.7253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270</v>
      </c>
      <c r="B102" s="189">
        <v>4.2999999999999997E-2</v>
      </c>
      <c r="C102" s="190">
        <v>19028.672999999999</v>
      </c>
      <c r="D102" s="191">
        <v>16115.1666</v>
      </c>
      <c r="E102" s="191">
        <v>17416.6666</v>
      </c>
      <c r="F102" s="191">
        <v>21831.669000000002</v>
      </c>
      <c r="G102" s="191">
        <v>24593.953799999999</v>
      </c>
      <c r="H102" s="191">
        <v>20030.6034</v>
      </c>
      <c r="I102" s="192">
        <v>11.01</v>
      </c>
      <c r="J102" s="192">
        <v>11.55</v>
      </c>
      <c r="K102" s="192">
        <v>10.79</v>
      </c>
      <c r="L102" s="192">
        <v>174.97739999999999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 t="s">
        <v>271</v>
      </c>
      <c r="B103" s="194">
        <v>4.2999999999999997E-2</v>
      </c>
      <c r="C103" s="195">
        <v>20793.734700000001</v>
      </c>
      <c r="D103" s="196">
        <v>16798.427800000001</v>
      </c>
      <c r="E103" s="196">
        <v>18408.777699999999</v>
      </c>
      <c r="F103" s="196">
        <v>23149.4166</v>
      </c>
      <c r="G103" s="196">
        <v>26050.585500000001</v>
      </c>
      <c r="H103" s="196">
        <v>20822.730100000001</v>
      </c>
      <c r="I103" s="197">
        <v>6.7</v>
      </c>
      <c r="J103" s="197">
        <v>9.84</v>
      </c>
      <c r="K103" s="197">
        <v>10.02</v>
      </c>
      <c r="L103" s="197">
        <v>174.98079999999999</v>
      </c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88" t="s">
        <v>272</v>
      </c>
      <c r="B104" s="189">
        <v>0.19070000000000001</v>
      </c>
      <c r="C104" s="190">
        <v>17895.6666</v>
      </c>
      <c r="D104" s="191">
        <v>15682.0669</v>
      </c>
      <c r="E104" s="191">
        <v>16648.984700000001</v>
      </c>
      <c r="F104" s="191">
        <v>19834.583299999998</v>
      </c>
      <c r="G104" s="191">
        <v>21536.0033</v>
      </c>
      <c r="H104" s="191">
        <v>18284.566999999999</v>
      </c>
      <c r="I104" s="192">
        <v>8.1999999999999993</v>
      </c>
      <c r="J104" s="192">
        <v>5.96</v>
      </c>
      <c r="K104" s="192">
        <v>9.93</v>
      </c>
      <c r="L104" s="192">
        <v>174.2679</v>
      </c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 t="s">
        <v>273</v>
      </c>
      <c r="B105" s="194">
        <v>1.0936999999999999</v>
      </c>
      <c r="C105" s="195">
        <v>18174.883300000001</v>
      </c>
      <c r="D105" s="196">
        <v>12544.081200000001</v>
      </c>
      <c r="E105" s="196">
        <v>14305.087600000001</v>
      </c>
      <c r="F105" s="196">
        <v>23615.065500000001</v>
      </c>
      <c r="G105" s="196">
        <v>27677.833999999999</v>
      </c>
      <c r="H105" s="196">
        <v>19457.3783</v>
      </c>
      <c r="I105" s="197">
        <v>6.23</v>
      </c>
      <c r="J105" s="197">
        <v>12.67</v>
      </c>
      <c r="K105" s="197">
        <v>10.039999999999999</v>
      </c>
      <c r="L105" s="197">
        <v>175.3415</v>
      </c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88" t="s">
        <v>274</v>
      </c>
      <c r="B106" s="189">
        <v>9.8400000000000001E-2</v>
      </c>
      <c r="C106" s="190">
        <v>23004.0478</v>
      </c>
      <c r="D106" s="191">
        <v>13941.080900000001</v>
      </c>
      <c r="E106" s="191">
        <v>18915.415199999999</v>
      </c>
      <c r="F106" s="191">
        <v>26076.144899999999</v>
      </c>
      <c r="G106" s="191">
        <v>30523.876</v>
      </c>
      <c r="H106" s="191">
        <v>22727.042099999999</v>
      </c>
      <c r="I106" s="192">
        <v>6.96</v>
      </c>
      <c r="J106" s="192">
        <v>13.65</v>
      </c>
      <c r="K106" s="192">
        <v>9.68</v>
      </c>
      <c r="L106" s="192">
        <v>175.68</v>
      </c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32008-1803-46F7-AD7E-5E0D80C3C1DE}">
  <sheetPr codeName="List37">
    <tabColor theme="1" tint="0.34998626667073579"/>
  </sheetPr>
  <dimension ref="A1:S38"/>
  <sheetViews>
    <sheetView showGridLines="0" topLeftCell="A13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1" s="2"/>
      <c r="C1" s="2"/>
      <c r="D1" s="3"/>
      <c r="E1" s="3"/>
      <c r="F1" s="3" t="s">
        <v>275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276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tr">
        <f>VLOOKUP($P$1,[1]System!$N$2:$O$16,2,0)</f>
        <v>Středočeský kraj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277</v>
      </c>
      <c r="C7" s="24"/>
      <c r="D7" s="46">
        <v>139.84270000000001</v>
      </c>
      <c r="E7" s="25" t="s">
        <v>25</v>
      </c>
      <c r="G7" s="215"/>
    </row>
    <row r="8" spans="1:19" s="19" customFormat="1" ht="20.45" customHeight="1" x14ac:dyDescent="0.25">
      <c r="B8" s="28" t="s">
        <v>278</v>
      </c>
      <c r="C8" s="28"/>
      <c r="D8" s="29">
        <v>1.4120999999999999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279</v>
      </c>
      <c r="D11" s="45">
        <v>124.6621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280</v>
      </c>
      <c r="D12" s="45">
        <v>134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281</v>
      </c>
      <c r="D13" s="45">
        <v>142.08330000000001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282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283</v>
      </c>
      <c r="D15" s="45">
        <v>153.33330000000001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284</v>
      </c>
      <c r="C17" s="24"/>
      <c r="D17" s="46">
        <v>34.293399999999998</v>
      </c>
      <c r="E17" s="25" t="s">
        <v>25</v>
      </c>
    </row>
    <row r="18" spans="2:10" s="27" customFormat="1" ht="20.45" customHeight="1" x14ac:dyDescent="0.2">
      <c r="B18" s="44" t="s">
        <v>285</v>
      </c>
      <c r="C18" s="34"/>
      <c r="D18" s="221">
        <v>19.345400000000001</v>
      </c>
      <c r="E18" s="36" t="s">
        <v>25</v>
      </c>
    </row>
    <row r="19" spans="2:10" s="27" customFormat="1" ht="20.45" customHeight="1" x14ac:dyDescent="0.2">
      <c r="B19" s="44" t="s">
        <v>286</v>
      </c>
      <c r="C19" s="34"/>
      <c r="D19" s="221">
        <v>5.1612999999999998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287</v>
      </c>
      <c r="I23" s="215">
        <f>D7-D8</f>
        <v>138.4306</v>
      </c>
      <c r="J23" s="228" t="str">
        <f>H23&amp;" "&amp;TEXT(I23/($I$23+$I$25+$I$26+$I$27)*100,0)&amp;" %"</f>
        <v>Průměrná měsíční odpracovaná doba bez přesčasu 80 %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288</v>
      </c>
      <c r="I24" s="38">
        <f>D17</f>
        <v>34.293399999999998</v>
      </c>
      <c r="J24" s="228" t="str">
        <f>H24&amp;" "&amp;TEXT((I25/($I$23+$I$25+$I$26+$I$27)*100)+(I26/($I$23+$I$25+$I$26+$I$27)*100)+(I27/($I$23+$I$25+$I$26+$I$27)*100),0)&amp;" %"</f>
        <v>Průměrná měsíční neodpracovaná doba 20 %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289</v>
      </c>
      <c r="I25" s="38">
        <f>D18</f>
        <v>19.345400000000001</v>
      </c>
      <c r="J25" s="228" t="str">
        <f>H25&amp;" "&amp;TEXT(I25/($I$23+$I$25+$I$26+$I$27)*100,0)&amp;" %"</f>
        <v>Dovolená 11 %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290</v>
      </c>
      <c r="I26" s="38">
        <f>D19</f>
        <v>5.1612999999999998</v>
      </c>
      <c r="J26" s="228" t="str">
        <f t="shared" ref="J26" si="0">H26&amp;" "&amp;TEXT(I26/($I$23+$I$25+$I$26+$I$27)*100,0)&amp;" %"</f>
        <v>Nemoc 3 %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291</v>
      </c>
      <c r="I27" s="38">
        <f>(I23+D17)-(I23+D18+D19)</f>
        <v>9.7866999999999678</v>
      </c>
      <c r="J27" s="228" t="str">
        <f>H27&amp;" "&amp;TEXT(ROUND(I24/(I23+I24)*100,0)-(ROUND(I25/($I$23+$I$25+$I$26+$I$27)*100,0))-(ROUND(I26/($I$23+$I$25+$I$26+$I$27)*100,0)),0)&amp;" %"</f>
        <v>Jiné 6 %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3A7A-EA57-4C5F-BC2F-7A88EF91755C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2018</v>
      </c>
      <c r="B1" s="2"/>
      <c r="C1" s="3"/>
      <c r="D1" s="1"/>
      <c r="E1" s="2"/>
      <c r="F1" s="3"/>
      <c r="G1" s="3" t="s">
        <v>292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293</v>
      </c>
    </row>
    <row r="3" spans="1:17" ht="14.25" customHeight="1" x14ac:dyDescent="0.2">
      <c r="A3" s="376" t="s">
        <v>294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295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tr">
        <f>VLOOKUP($P$1,[1]System!$N$2:$O$16,2,0)</f>
        <v>Středočeský kraj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296</v>
      </c>
      <c r="B8" s="431" t="s">
        <v>297</v>
      </c>
      <c r="C8" s="418" t="s">
        <v>298</v>
      </c>
      <c r="D8" s="418"/>
      <c r="E8" s="418" t="s">
        <v>299</v>
      </c>
      <c r="F8" s="418"/>
      <c r="G8" s="418"/>
    </row>
    <row r="9" spans="1:17" ht="14.25" customHeight="1" x14ac:dyDescent="0.2">
      <c r="A9" s="438"/>
      <c r="B9" s="440"/>
      <c r="C9" s="420" t="s">
        <v>300</v>
      </c>
      <c r="D9" s="420"/>
      <c r="E9" s="420" t="s">
        <v>300</v>
      </c>
      <c r="F9" s="420"/>
      <c r="G9" s="420"/>
    </row>
    <row r="10" spans="1:17" ht="14.25" customHeight="1" x14ac:dyDescent="0.2">
      <c r="A10" s="438"/>
      <c r="B10" s="440"/>
      <c r="C10" s="425" t="s">
        <v>301</v>
      </c>
      <c r="D10" s="425" t="s">
        <v>302</v>
      </c>
      <c r="E10" s="425" t="s">
        <v>301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303</v>
      </c>
      <c r="E11" s="418"/>
      <c r="F11" s="425" t="s">
        <v>304</v>
      </c>
      <c r="G11" s="425" t="s">
        <v>305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0.1696</v>
      </c>
      <c r="C14" s="239">
        <v>143.6574</v>
      </c>
      <c r="D14" s="240">
        <v>5.4000000000000003E-3</v>
      </c>
      <c r="E14" s="240">
        <v>30.6371</v>
      </c>
      <c r="F14" s="240">
        <v>16.4907</v>
      </c>
      <c r="G14" s="240">
        <v>3.3820999999999999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0.11119999999999999</v>
      </c>
      <c r="C15" s="243">
        <v>145.39349999999999</v>
      </c>
      <c r="D15" s="244">
        <v>4.9299999999999997E-2</v>
      </c>
      <c r="E15" s="244">
        <v>29.3828</v>
      </c>
      <c r="F15" s="244">
        <v>18.616599999999998</v>
      </c>
      <c r="G15" s="244">
        <v>2.5346000000000002</v>
      </c>
    </row>
    <row r="16" spans="1:17" ht="13.15" customHeight="1" x14ac:dyDescent="0.2">
      <c r="A16" s="237" t="s">
        <v>182</v>
      </c>
      <c r="B16" s="238">
        <v>8.9099999999999999E-2</v>
      </c>
      <c r="C16" s="239">
        <v>145.72030000000001</v>
      </c>
      <c r="D16" s="240">
        <v>0.56059999999999999</v>
      </c>
      <c r="E16" s="240">
        <v>28.9146</v>
      </c>
      <c r="F16" s="240">
        <v>15.272600000000001</v>
      </c>
      <c r="G16" s="240">
        <v>4.3856000000000002</v>
      </c>
    </row>
    <row r="17" spans="1:7" ht="13.15" customHeight="1" x14ac:dyDescent="0.2">
      <c r="A17" s="241" t="s">
        <v>183</v>
      </c>
      <c r="B17" s="242">
        <v>4.7699999999999999E-2</v>
      </c>
      <c r="C17" s="243">
        <v>143.39840000000001</v>
      </c>
      <c r="D17" s="244">
        <v>0</v>
      </c>
      <c r="E17" s="244">
        <v>33.956499999999998</v>
      </c>
      <c r="F17" s="244">
        <v>16.755700000000001</v>
      </c>
      <c r="G17" s="244">
        <v>6.1696</v>
      </c>
    </row>
    <row r="18" spans="1:7" ht="13.15" customHeight="1" x14ac:dyDescent="0.2">
      <c r="A18" s="237" t="s">
        <v>184</v>
      </c>
      <c r="B18" s="238">
        <v>0.18529999999999999</v>
      </c>
      <c r="C18" s="239">
        <v>144.7561</v>
      </c>
      <c r="D18" s="240">
        <v>0.29239999999999999</v>
      </c>
      <c r="E18" s="240">
        <v>29.373100000000001</v>
      </c>
      <c r="F18" s="240">
        <v>16.302299999999999</v>
      </c>
      <c r="G18" s="240">
        <v>4.6375999999999999</v>
      </c>
    </row>
    <row r="19" spans="1:7" ht="13.15" customHeight="1" x14ac:dyDescent="0.2">
      <c r="A19" s="241" t="s">
        <v>185</v>
      </c>
      <c r="B19" s="242">
        <v>0.52969999999999995</v>
      </c>
      <c r="C19" s="243">
        <v>137.8691</v>
      </c>
      <c r="D19" s="244">
        <v>0.2094</v>
      </c>
      <c r="E19" s="244">
        <v>36.399000000000001</v>
      </c>
      <c r="F19" s="244">
        <v>25.8063</v>
      </c>
      <c r="G19" s="244">
        <v>1.9985999999999999</v>
      </c>
    </row>
    <row r="20" spans="1:7" ht="13.15" customHeight="1" x14ac:dyDescent="0.2">
      <c r="A20" s="237" t="s">
        <v>186</v>
      </c>
      <c r="B20" s="238">
        <v>5.8000000000000003E-2</v>
      </c>
      <c r="C20" s="239">
        <v>146.36770000000001</v>
      </c>
      <c r="D20" s="240">
        <v>1.5932999999999999</v>
      </c>
      <c r="E20" s="240">
        <v>27.247399999999999</v>
      </c>
      <c r="F20" s="240">
        <v>16.236999999999998</v>
      </c>
      <c r="G20" s="240">
        <v>2.6602000000000001</v>
      </c>
    </row>
    <row r="21" spans="1:7" ht="13.15" customHeight="1" x14ac:dyDescent="0.2">
      <c r="A21" s="241" t="s">
        <v>187</v>
      </c>
      <c r="B21" s="242">
        <v>7.5600000000000001E-2</v>
      </c>
      <c r="C21" s="243">
        <v>145.3827</v>
      </c>
      <c r="D21" s="244">
        <v>2.7699999999999999E-2</v>
      </c>
      <c r="E21" s="244">
        <v>32.246299999999998</v>
      </c>
      <c r="F21" s="244">
        <v>19.442499999999999</v>
      </c>
      <c r="G21" s="244">
        <v>2.734</v>
      </c>
    </row>
    <row r="22" spans="1:7" ht="13.15" customHeight="1" x14ac:dyDescent="0.2">
      <c r="A22" s="237" t="s">
        <v>188</v>
      </c>
      <c r="B22" s="238">
        <v>1.0670999999999999</v>
      </c>
      <c r="C22" s="239">
        <v>137.42920000000001</v>
      </c>
      <c r="D22" s="240">
        <v>0.21360000000000001</v>
      </c>
      <c r="E22" s="240">
        <v>36.8992</v>
      </c>
      <c r="F22" s="240">
        <v>25.571000000000002</v>
      </c>
      <c r="G22" s="240">
        <v>1.4810000000000001</v>
      </c>
    </row>
    <row r="23" spans="1:7" ht="13.15" customHeight="1" x14ac:dyDescent="0.2">
      <c r="A23" s="241" t="s">
        <v>189</v>
      </c>
      <c r="B23" s="242">
        <v>0.1268</v>
      </c>
      <c r="C23" s="243">
        <v>142.6979</v>
      </c>
      <c r="D23" s="244">
        <v>2.0280999999999998</v>
      </c>
      <c r="E23" s="244">
        <v>28.9605</v>
      </c>
      <c r="F23" s="244">
        <v>17.929300000000001</v>
      </c>
      <c r="G23" s="244">
        <v>2.3172999999999999</v>
      </c>
    </row>
    <row r="24" spans="1:7" ht="13.15" customHeight="1" x14ac:dyDescent="0.2">
      <c r="A24" s="237" t="s">
        <v>190</v>
      </c>
      <c r="B24" s="238">
        <v>4.41E-2</v>
      </c>
      <c r="C24" s="239">
        <v>145.4084</v>
      </c>
      <c r="D24" s="240">
        <v>7.6899999999999996E-2</v>
      </c>
      <c r="E24" s="240">
        <v>28.982900000000001</v>
      </c>
      <c r="F24" s="240">
        <v>15.587999999999999</v>
      </c>
      <c r="G24" s="240">
        <v>4.8139000000000003</v>
      </c>
    </row>
    <row r="25" spans="1:7" ht="13.15" customHeight="1" x14ac:dyDescent="0.2">
      <c r="A25" s="241" t="s">
        <v>191</v>
      </c>
      <c r="B25" s="242">
        <v>0.11550000000000001</v>
      </c>
      <c r="C25" s="243">
        <v>144.1344</v>
      </c>
      <c r="D25" s="244">
        <v>1.77E-2</v>
      </c>
      <c r="E25" s="244">
        <v>29.9131</v>
      </c>
      <c r="F25" s="244">
        <v>16.656300000000002</v>
      </c>
      <c r="G25" s="244">
        <v>3.7938000000000001</v>
      </c>
    </row>
    <row r="26" spans="1:7" ht="13.15" customHeight="1" x14ac:dyDescent="0.2">
      <c r="A26" s="237" t="s">
        <v>192</v>
      </c>
      <c r="B26" s="238">
        <v>9.5100000000000004E-2</v>
      </c>
      <c r="C26" s="239">
        <v>144.72219999999999</v>
      </c>
      <c r="D26" s="240">
        <v>4.8399999999999999E-2</v>
      </c>
      <c r="E26" s="240">
        <v>29.3188</v>
      </c>
      <c r="F26" s="240">
        <v>16.622800000000002</v>
      </c>
      <c r="G26" s="240">
        <v>2.7507999999999999</v>
      </c>
    </row>
    <row r="27" spans="1:7" ht="13.15" customHeight="1" x14ac:dyDescent="0.2">
      <c r="A27" s="241" t="s">
        <v>193</v>
      </c>
      <c r="B27" s="242">
        <v>0.10100000000000001</v>
      </c>
      <c r="C27" s="243">
        <v>142.7851</v>
      </c>
      <c r="D27" s="244">
        <v>0.2399</v>
      </c>
      <c r="E27" s="244">
        <v>31.685099999999998</v>
      </c>
      <c r="F27" s="244">
        <v>16.721800000000002</v>
      </c>
      <c r="G27" s="244">
        <v>3.8856999999999999</v>
      </c>
    </row>
    <row r="28" spans="1:7" ht="13.15" customHeight="1" x14ac:dyDescent="0.2">
      <c r="A28" s="237" t="s">
        <v>194</v>
      </c>
      <c r="B28" s="238">
        <v>4.4600000000000001E-2</v>
      </c>
      <c r="C28" s="239">
        <v>157.78829999999999</v>
      </c>
      <c r="D28" s="240">
        <v>13.4148</v>
      </c>
      <c r="E28" s="240">
        <v>30.873899999999999</v>
      </c>
      <c r="F28" s="240">
        <v>17.4803</v>
      </c>
      <c r="G28" s="240">
        <v>1.9836</v>
      </c>
    </row>
    <row r="29" spans="1:7" ht="13.15" customHeight="1" x14ac:dyDescent="0.2">
      <c r="A29" s="241" t="s">
        <v>195</v>
      </c>
      <c r="B29" s="242">
        <v>0.1908</v>
      </c>
      <c r="C29" s="243">
        <v>163.2559</v>
      </c>
      <c r="D29" s="244">
        <v>20.038699999999999</v>
      </c>
      <c r="E29" s="244">
        <v>27.237300000000001</v>
      </c>
      <c r="F29" s="244">
        <v>18.148599999999998</v>
      </c>
      <c r="G29" s="244">
        <v>1.4787999999999999</v>
      </c>
    </row>
    <row r="30" spans="1:7" ht="13.15" customHeight="1" x14ac:dyDescent="0.2">
      <c r="A30" s="237" t="s">
        <v>196</v>
      </c>
      <c r="B30" s="238">
        <v>0.33189999999999997</v>
      </c>
      <c r="C30" s="239">
        <v>143.98949999999999</v>
      </c>
      <c r="D30" s="240">
        <v>4.1428000000000003</v>
      </c>
      <c r="E30" s="240">
        <v>28.702300000000001</v>
      </c>
      <c r="F30" s="240">
        <v>17.5867</v>
      </c>
      <c r="G30" s="240">
        <v>5.7389999999999999</v>
      </c>
    </row>
    <row r="31" spans="1:7" ht="13.15" customHeight="1" x14ac:dyDescent="0.2">
      <c r="A31" s="241" t="s">
        <v>197</v>
      </c>
      <c r="B31" s="242">
        <v>1.1937</v>
      </c>
      <c r="C31" s="243">
        <v>134.24100000000001</v>
      </c>
      <c r="D31" s="244">
        <v>0.32540000000000002</v>
      </c>
      <c r="E31" s="244">
        <v>40.6419</v>
      </c>
      <c r="F31" s="244">
        <v>26.2989</v>
      </c>
      <c r="G31" s="244">
        <v>3.3216999999999999</v>
      </c>
    </row>
    <row r="32" spans="1:7" ht="13.15" customHeight="1" x14ac:dyDescent="0.2">
      <c r="A32" s="237" t="s">
        <v>198</v>
      </c>
      <c r="B32" s="238">
        <v>4.5029000000000003</v>
      </c>
      <c r="C32" s="239">
        <v>132.32830000000001</v>
      </c>
      <c r="D32" s="240">
        <v>0.2172</v>
      </c>
      <c r="E32" s="240">
        <v>42.348100000000002</v>
      </c>
      <c r="F32" s="240">
        <v>26.0914</v>
      </c>
      <c r="G32" s="240">
        <v>3.4317000000000002</v>
      </c>
    </row>
    <row r="33" spans="1:7" ht="13.15" customHeight="1" x14ac:dyDescent="0.2">
      <c r="A33" s="241" t="s">
        <v>199</v>
      </c>
      <c r="B33" s="242">
        <v>3.3</v>
      </c>
      <c r="C33" s="243">
        <v>132.54740000000001</v>
      </c>
      <c r="D33" s="244">
        <v>0.2172</v>
      </c>
      <c r="E33" s="244">
        <v>42.063200000000002</v>
      </c>
      <c r="F33" s="244">
        <v>26.062999999999999</v>
      </c>
      <c r="G33" s="244">
        <v>3.2256</v>
      </c>
    </row>
    <row r="34" spans="1:7" ht="13.15" customHeight="1" x14ac:dyDescent="0.2">
      <c r="A34" s="237" t="s">
        <v>200</v>
      </c>
      <c r="B34" s="238">
        <v>3.1267999999999998</v>
      </c>
      <c r="C34" s="239">
        <v>133.97880000000001</v>
      </c>
      <c r="D34" s="240">
        <v>0.10730000000000001</v>
      </c>
      <c r="E34" s="240">
        <v>40.304200000000002</v>
      </c>
      <c r="F34" s="240">
        <v>26.008199999999999</v>
      </c>
      <c r="G34" s="240">
        <v>4.6638999999999999</v>
      </c>
    </row>
    <row r="35" spans="1:7" ht="13.15" customHeight="1" x14ac:dyDescent="0.2">
      <c r="A35" s="241" t="s">
        <v>201</v>
      </c>
      <c r="B35" s="242">
        <v>0.35260000000000002</v>
      </c>
      <c r="C35" s="243">
        <v>135.68950000000001</v>
      </c>
      <c r="D35" s="244">
        <v>0.1055</v>
      </c>
      <c r="E35" s="244">
        <v>38.874400000000001</v>
      </c>
      <c r="F35" s="244">
        <v>26.520099999999999</v>
      </c>
      <c r="G35" s="244">
        <v>1.8734</v>
      </c>
    </row>
    <row r="36" spans="1:7" ht="13.15" customHeight="1" x14ac:dyDescent="0.2">
      <c r="A36" s="237" t="s">
        <v>202</v>
      </c>
      <c r="B36" s="238">
        <v>0.12590000000000001</v>
      </c>
      <c r="C36" s="239">
        <v>136.5949</v>
      </c>
      <c r="D36" s="240">
        <v>0.24210000000000001</v>
      </c>
      <c r="E36" s="240">
        <v>39.409599999999998</v>
      </c>
      <c r="F36" s="240">
        <v>25.9496</v>
      </c>
      <c r="G36" s="240">
        <v>1.8904000000000001</v>
      </c>
    </row>
    <row r="37" spans="1:7" ht="13.15" customHeight="1" x14ac:dyDescent="0.2">
      <c r="A37" s="241" t="s">
        <v>203</v>
      </c>
      <c r="B37" s="242">
        <v>1.4345000000000001</v>
      </c>
      <c r="C37" s="243">
        <v>133.49180000000001</v>
      </c>
      <c r="D37" s="244">
        <v>0.32790000000000002</v>
      </c>
      <c r="E37" s="244">
        <v>41.296799999999998</v>
      </c>
      <c r="F37" s="244">
        <v>25.642800000000001</v>
      </c>
      <c r="G37" s="244">
        <v>4.1188000000000002</v>
      </c>
    </row>
    <row r="38" spans="1:7" ht="13.15" customHeight="1" x14ac:dyDescent="0.2">
      <c r="A38" s="237" t="s">
        <v>204</v>
      </c>
      <c r="B38" s="238">
        <v>0.2361</v>
      </c>
      <c r="C38" s="239">
        <v>147.0865</v>
      </c>
      <c r="D38" s="240">
        <v>0.52710000000000001</v>
      </c>
      <c r="E38" s="240">
        <v>26.987500000000001</v>
      </c>
      <c r="F38" s="240">
        <v>15.2949</v>
      </c>
      <c r="G38" s="240">
        <v>2.4885999999999999</v>
      </c>
    </row>
    <row r="39" spans="1:7" ht="13.15" customHeight="1" x14ac:dyDescent="0.2">
      <c r="A39" s="241" t="s">
        <v>205</v>
      </c>
      <c r="B39" s="242">
        <v>0.5998</v>
      </c>
      <c r="C39" s="243">
        <v>142.45580000000001</v>
      </c>
      <c r="D39" s="244">
        <v>0.1515</v>
      </c>
      <c r="E39" s="244">
        <v>32.5471</v>
      </c>
      <c r="F39" s="244">
        <v>16.594899999999999</v>
      </c>
      <c r="G39" s="244">
        <v>4.8699000000000003</v>
      </c>
    </row>
    <row r="40" spans="1:7" ht="13.15" customHeight="1" x14ac:dyDescent="0.2">
      <c r="A40" s="237" t="s">
        <v>206</v>
      </c>
      <c r="B40" s="238">
        <v>6.8199999999999997E-2</v>
      </c>
      <c r="C40" s="239">
        <v>145.49969999999999</v>
      </c>
      <c r="D40" s="240">
        <v>1.2907999999999999</v>
      </c>
      <c r="E40" s="240">
        <v>28.2577</v>
      </c>
      <c r="F40" s="240">
        <v>15.0991</v>
      </c>
      <c r="G40" s="240">
        <v>3.0265</v>
      </c>
    </row>
    <row r="41" spans="1:7" ht="13.15" customHeight="1" x14ac:dyDescent="0.2">
      <c r="A41" s="241" t="s">
        <v>207</v>
      </c>
      <c r="B41" s="242">
        <v>0.11409999999999999</v>
      </c>
      <c r="C41" s="243">
        <v>145.91829999999999</v>
      </c>
      <c r="D41" s="244">
        <v>2.4199999999999999E-2</v>
      </c>
      <c r="E41" s="244">
        <v>28.7272</v>
      </c>
      <c r="F41" s="244">
        <v>16.507000000000001</v>
      </c>
      <c r="G41" s="244">
        <v>4.3475999999999999</v>
      </c>
    </row>
    <row r="42" spans="1:7" ht="13.15" customHeight="1" x14ac:dyDescent="0.2">
      <c r="A42" s="237" t="s">
        <v>208</v>
      </c>
      <c r="B42" s="238">
        <v>6.83E-2</v>
      </c>
      <c r="C42" s="239">
        <v>142.70910000000001</v>
      </c>
      <c r="D42" s="240">
        <v>5.1000000000000004E-3</v>
      </c>
      <c r="E42" s="240">
        <v>31.707799999999999</v>
      </c>
      <c r="F42" s="240">
        <v>15.530900000000001</v>
      </c>
      <c r="G42" s="240">
        <v>6.4733000000000001</v>
      </c>
    </row>
    <row r="43" spans="1:7" ht="13.15" customHeight="1" x14ac:dyDescent="0.2">
      <c r="A43" s="241" t="s">
        <v>209</v>
      </c>
      <c r="B43" s="242">
        <v>6.4299999999999996E-2</v>
      </c>
      <c r="C43" s="243">
        <v>145.80549999999999</v>
      </c>
      <c r="D43" s="244">
        <v>1.0321</v>
      </c>
      <c r="E43" s="244">
        <v>29.695499999999999</v>
      </c>
      <c r="F43" s="244">
        <v>16.566500000000001</v>
      </c>
      <c r="G43" s="244">
        <v>4.8045</v>
      </c>
    </row>
    <row r="44" spans="1:7" ht="13.15" customHeight="1" x14ac:dyDescent="0.2">
      <c r="A44" s="237" t="s">
        <v>210</v>
      </c>
      <c r="B44" s="238">
        <v>0.10299999999999999</v>
      </c>
      <c r="C44" s="239">
        <v>136.7833</v>
      </c>
      <c r="D44" s="240">
        <v>0.1075</v>
      </c>
      <c r="E44" s="240">
        <v>39.001800000000003</v>
      </c>
      <c r="F44" s="240">
        <v>21.8749</v>
      </c>
      <c r="G44" s="240">
        <v>3.7816000000000001</v>
      </c>
    </row>
    <row r="45" spans="1:7" ht="13.15" customHeight="1" x14ac:dyDescent="0.2">
      <c r="A45" s="241" t="s">
        <v>211</v>
      </c>
      <c r="B45" s="242">
        <v>0.52780000000000005</v>
      </c>
      <c r="C45" s="243">
        <v>140.38419999999999</v>
      </c>
      <c r="D45" s="244">
        <v>0.44950000000000001</v>
      </c>
      <c r="E45" s="244">
        <v>31.718699999999998</v>
      </c>
      <c r="F45" s="244">
        <v>15.978</v>
      </c>
      <c r="G45" s="244">
        <v>5.5721999999999996</v>
      </c>
    </row>
    <row r="46" spans="1:7" ht="13.15" customHeight="1" x14ac:dyDescent="0.2">
      <c r="A46" s="237" t="s">
        <v>212</v>
      </c>
      <c r="B46" s="238">
        <v>0.19919999999999999</v>
      </c>
      <c r="C46" s="239">
        <v>143.10489999999999</v>
      </c>
      <c r="D46" s="240">
        <v>0.18459999999999999</v>
      </c>
      <c r="E46" s="240">
        <v>31.189299999999999</v>
      </c>
      <c r="F46" s="240">
        <v>15.939299999999999</v>
      </c>
      <c r="G46" s="240">
        <v>6.0237999999999996</v>
      </c>
    </row>
    <row r="47" spans="1:7" ht="13.15" customHeight="1" x14ac:dyDescent="0.2">
      <c r="A47" s="241" t="s">
        <v>213</v>
      </c>
      <c r="B47" s="242">
        <v>0.38109999999999999</v>
      </c>
      <c r="C47" s="243">
        <v>141.51130000000001</v>
      </c>
      <c r="D47" s="244">
        <v>0</v>
      </c>
      <c r="E47" s="244">
        <v>32.460900000000002</v>
      </c>
      <c r="F47" s="244">
        <v>16.4468</v>
      </c>
      <c r="G47" s="244">
        <v>7.8426999999999998</v>
      </c>
    </row>
    <row r="48" spans="1:7" ht="13.15" customHeight="1" x14ac:dyDescent="0.2">
      <c r="A48" s="237" t="s">
        <v>214</v>
      </c>
      <c r="B48" s="238">
        <v>9.2999999999999999E-2</v>
      </c>
      <c r="C48" s="239">
        <v>147.27809999999999</v>
      </c>
      <c r="D48" s="240">
        <v>1.6351</v>
      </c>
      <c r="E48" s="240">
        <v>28.422000000000001</v>
      </c>
      <c r="F48" s="240">
        <v>16.3002</v>
      </c>
      <c r="G48" s="240">
        <v>3.2461000000000002</v>
      </c>
    </row>
    <row r="49" spans="1:7" ht="13.15" customHeight="1" x14ac:dyDescent="0.2">
      <c r="A49" s="241" t="s">
        <v>215</v>
      </c>
      <c r="B49" s="242">
        <v>0.77890000000000004</v>
      </c>
      <c r="C49" s="243">
        <v>143.339</v>
      </c>
      <c r="D49" s="244">
        <v>3.8755000000000002</v>
      </c>
      <c r="E49" s="244">
        <v>27.3949</v>
      </c>
      <c r="F49" s="244">
        <v>16.603400000000001</v>
      </c>
      <c r="G49" s="244">
        <v>5.9279999999999999</v>
      </c>
    </row>
    <row r="50" spans="1:7" ht="13.15" customHeight="1" x14ac:dyDescent="0.2">
      <c r="A50" s="237" t="s">
        <v>216</v>
      </c>
      <c r="B50" s="238">
        <v>7.0900000000000005E-2</v>
      </c>
      <c r="C50" s="239">
        <v>139.57919999999999</v>
      </c>
      <c r="D50" s="240">
        <v>0.68069999999999997</v>
      </c>
      <c r="E50" s="240">
        <v>35.043100000000003</v>
      </c>
      <c r="F50" s="240">
        <v>15.009499999999999</v>
      </c>
      <c r="G50" s="240">
        <v>10.913</v>
      </c>
    </row>
    <row r="51" spans="1:7" ht="13.15" customHeight="1" x14ac:dyDescent="0.2">
      <c r="A51" s="241" t="s">
        <v>217</v>
      </c>
      <c r="B51" s="242">
        <v>6.5600000000000006E-2</v>
      </c>
      <c r="C51" s="243">
        <v>148.9554</v>
      </c>
      <c r="D51" s="244">
        <v>4.9920999999999998</v>
      </c>
      <c r="E51" s="244">
        <v>23.6632</v>
      </c>
      <c r="F51" s="244">
        <v>16.8032</v>
      </c>
      <c r="G51" s="244">
        <v>2.4108999999999998</v>
      </c>
    </row>
    <row r="52" spans="1:7" ht="13.15" customHeight="1" x14ac:dyDescent="0.2">
      <c r="A52" s="237" t="s">
        <v>218</v>
      </c>
      <c r="B52" s="238">
        <v>0.1225</v>
      </c>
      <c r="C52" s="239">
        <v>141.149</v>
      </c>
      <c r="D52" s="240">
        <v>0</v>
      </c>
      <c r="E52" s="240">
        <v>32.940399999999997</v>
      </c>
      <c r="F52" s="240">
        <v>15.974399999999999</v>
      </c>
      <c r="G52" s="240">
        <v>4.3883000000000001</v>
      </c>
    </row>
    <row r="53" spans="1:7" ht="13.15" customHeight="1" x14ac:dyDescent="0.2">
      <c r="A53" s="241" t="s">
        <v>219</v>
      </c>
      <c r="B53" s="242">
        <v>0.3604</v>
      </c>
      <c r="C53" s="243">
        <v>146.0318</v>
      </c>
      <c r="D53" s="244">
        <v>13.2128</v>
      </c>
      <c r="E53" s="244">
        <v>30.328299999999999</v>
      </c>
      <c r="F53" s="244">
        <v>18.5075</v>
      </c>
      <c r="G53" s="244">
        <v>5.1460999999999997</v>
      </c>
    </row>
    <row r="54" spans="1:7" ht="13.15" customHeight="1" x14ac:dyDescent="0.2">
      <c r="A54" s="237" t="s">
        <v>220</v>
      </c>
      <c r="B54" s="238">
        <v>1.2924</v>
      </c>
      <c r="C54" s="239">
        <v>145.89080000000001</v>
      </c>
      <c r="D54" s="240">
        <v>0.35570000000000002</v>
      </c>
      <c r="E54" s="240">
        <v>28.7819</v>
      </c>
      <c r="F54" s="240">
        <v>16.0806</v>
      </c>
      <c r="G54" s="240">
        <v>3.2000999999999999</v>
      </c>
    </row>
    <row r="55" spans="1:7" ht="13.15" customHeight="1" x14ac:dyDescent="0.2">
      <c r="A55" s="241" t="s">
        <v>221</v>
      </c>
      <c r="B55" s="242">
        <v>7.4899999999999994E-2</v>
      </c>
      <c r="C55" s="243">
        <v>145.91300000000001</v>
      </c>
      <c r="D55" s="244">
        <v>0.99199999999999999</v>
      </c>
      <c r="E55" s="244">
        <v>33.134599999999999</v>
      </c>
      <c r="F55" s="244">
        <v>16.7042</v>
      </c>
      <c r="G55" s="244">
        <v>7.3083</v>
      </c>
    </row>
    <row r="56" spans="1:7" ht="13.15" customHeight="1" x14ac:dyDescent="0.2">
      <c r="A56" s="237" t="s">
        <v>222</v>
      </c>
      <c r="B56" s="238">
        <v>0.22109999999999999</v>
      </c>
      <c r="C56" s="239">
        <v>144.11179999999999</v>
      </c>
      <c r="D56" s="240">
        <v>0.1842</v>
      </c>
      <c r="E56" s="240">
        <v>29.463799999999999</v>
      </c>
      <c r="F56" s="240">
        <v>15.35</v>
      </c>
      <c r="G56" s="240">
        <v>4.4534000000000002</v>
      </c>
    </row>
    <row r="57" spans="1:7" ht="13.15" customHeight="1" x14ac:dyDescent="0.2">
      <c r="A57" s="241" t="s">
        <v>223</v>
      </c>
      <c r="B57" s="242">
        <v>0.15260000000000001</v>
      </c>
      <c r="C57" s="243">
        <v>141.0624</v>
      </c>
      <c r="D57" s="244">
        <v>7.7200000000000005E-2</v>
      </c>
      <c r="E57" s="244">
        <v>33.670499999999997</v>
      </c>
      <c r="F57" s="244">
        <v>16.751000000000001</v>
      </c>
      <c r="G57" s="244">
        <v>9.0912000000000006</v>
      </c>
    </row>
    <row r="58" spans="1:7" ht="13.15" customHeight="1" x14ac:dyDescent="0.2">
      <c r="A58" s="237" t="s">
        <v>224</v>
      </c>
      <c r="B58" s="238">
        <v>2.3971</v>
      </c>
      <c r="C58" s="239">
        <v>142.3887</v>
      </c>
      <c r="D58" s="240">
        <v>0.40179999999999999</v>
      </c>
      <c r="E58" s="240">
        <v>31.043800000000001</v>
      </c>
      <c r="F58" s="240">
        <v>15.579700000000001</v>
      </c>
      <c r="G58" s="240">
        <v>5.4259000000000004</v>
      </c>
    </row>
    <row r="59" spans="1:7" ht="13.15" customHeight="1" x14ac:dyDescent="0.2">
      <c r="A59" s="241" t="s">
        <v>225</v>
      </c>
      <c r="B59" s="242">
        <v>1.2323</v>
      </c>
      <c r="C59" s="243">
        <v>138.23179999999999</v>
      </c>
      <c r="D59" s="244">
        <v>0.13370000000000001</v>
      </c>
      <c r="E59" s="244">
        <v>35.8889</v>
      </c>
      <c r="F59" s="244">
        <v>16.640599999999999</v>
      </c>
      <c r="G59" s="244">
        <v>5.3089000000000004</v>
      </c>
    </row>
    <row r="60" spans="1:7" ht="13.15" customHeight="1" x14ac:dyDescent="0.2">
      <c r="A60" s="237" t="s">
        <v>226</v>
      </c>
      <c r="B60" s="238">
        <v>0.73650000000000004</v>
      </c>
      <c r="C60" s="239">
        <v>142.6643</v>
      </c>
      <c r="D60" s="240">
        <v>0.1153</v>
      </c>
      <c r="E60" s="240">
        <v>33.534199999999998</v>
      </c>
      <c r="F60" s="240">
        <v>16.375</v>
      </c>
      <c r="G60" s="240">
        <v>7.9527999999999999</v>
      </c>
    </row>
    <row r="61" spans="1:7" ht="13.15" customHeight="1" x14ac:dyDescent="0.2">
      <c r="A61" s="241" t="s">
        <v>227</v>
      </c>
      <c r="B61" s="242">
        <v>0.29849999999999999</v>
      </c>
      <c r="C61" s="243">
        <v>140.6858</v>
      </c>
      <c r="D61" s="244">
        <v>0.31040000000000001</v>
      </c>
      <c r="E61" s="244">
        <v>33.851599999999998</v>
      </c>
      <c r="F61" s="244">
        <v>16.613600000000002</v>
      </c>
      <c r="G61" s="244">
        <v>6.2698999999999998</v>
      </c>
    </row>
    <row r="62" spans="1:7" ht="13.15" customHeight="1" x14ac:dyDescent="0.2">
      <c r="A62" s="237" t="s">
        <v>228</v>
      </c>
      <c r="B62" s="238">
        <v>8.2799999999999999E-2</v>
      </c>
      <c r="C62" s="239">
        <v>145.86089999999999</v>
      </c>
      <c r="D62" s="240">
        <v>0</v>
      </c>
      <c r="E62" s="240">
        <v>30.1036</v>
      </c>
      <c r="F62" s="240">
        <v>16.398099999999999</v>
      </c>
      <c r="G62" s="240">
        <v>2.9544999999999999</v>
      </c>
    </row>
    <row r="63" spans="1:7" ht="13.15" customHeight="1" x14ac:dyDescent="0.2">
      <c r="A63" s="241" t="s">
        <v>229</v>
      </c>
      <c r="B63" s="242">
        <v>0.87380000000000002</v>
      </c>
      <c r="C63" s="243">
        <v>140.2868</v>
      </c>
      <c r="D63" s="244">
        <v>0.57289999999999996</v>
      </c>
      <c r="E63" s="244">
        <v>31.904599999999999</v>
      </c>
      <c r="F63" s="244">
        <v>16.692799999999998</v>
      </c>
      <c r="G63" s="244">
        <v>6.6704999999999997</v>
      </c>
    </row>
    <row r="64" spans="1:7" ht="13.15" customHeight="1" x14ac:dyDescent="0.2">
      <c r="A64" s="237" t="s">
        <v>230</v>
      </c>
      <c r="B64" s="238">
        <v>4.9799999999999997E-2</v>
      </c>
      <c r="C64" s="239">
        <v>145.4417</v>
      </c>
      <c r="D64" s="240">
        <v>0.55420000000000003</v>
      </c>
      <c r="E64" s="240">
        <v>29.308399999999999</v>
      </c>
      <c r="F64" s="240">
        <v>16.403600000000001</v>
      </c>
      <c r="G64" s="240">
        <v>1.8819999999999999</v>
      </c>
    </row>
    <row r="65" spans="1:7" ht="13.15" customHeight="1" x14ac:dyDescent="0.2">
      <c r="A65" s="241" t="s">
        <v>231</v>
      </c>
      <c r="B65" s="242">
        <v>6.7500000000000004E-2</v>
      </c>
      <c r="C65" s="243">
        <v>146.75540000000001</v>
      </c>
      <c r="D65" s="244">
        <v>0.72219999999999995</v>
      </c>
      <c r="E65" s="244">
        <v>29.444800000000001</v>
      </c>
      <c r="F65" s="244">
        <v>16.845500000000001</v>
      </c>
      <c r="G65" s="244">
        <v>3.0771999999999999</v>
      </c>
    </row>
    <row r="66" spans="1:7" ht="13.15" customHeight="1" x14ac:dyDescent="0.2">
      <c r="A66" s="237" t="s">
        <v>232</v>
      </c>
      <c r="B66" s="238">
        <v>0.76859999999999995</v>
      </c>
      <c r="C66" s="239">
        <v>144.28139999999999</v>
      </c>
      <c r="D66" s="240">
        <v>0.17299999999999999</v>
      </c>
      <c r="E66" s="240">
        <v>30.589300000000001</v>
      </c>
      <c r="F66" s="240">
        <v>15.758699999999999</v>
      </c>
      <c r="G66" s="240">
        <v>4.8589000000000002</v>
      </c>
    </row>
    <row r="67" spans="1:7" ht="13.15" customHeight="1" x14ac:dyDescent="0.2">
      <c r="A67" s="241" t="s">
        <v>233</v>
      </c>
      <c r="B67" s="242">
        <v>0.1326</v>
      </c>
      <c r="C67" s="243">
        <v>143.261</v>
      </c>
      <c r="D67" s="244">
        <v>0.37990000000000002</v>
      </c>
      <c r="E67" s="244">
        <v>30.9924</v>
      </c>
      <c r="F67" s="244">
        <v>15.8513</v>
      </c>
      <c r="G67" s="244">
        <v>5.4873000000000003</v>
      </c>
    </row>
    <row r="68" spans="1:7" ht="13.15" customHeight="1" x14ac:dyDescent="0.2">
      <c r="A68" s="237" t="s">
        <v>234</v>
      </c>
      <c r="B68" s="238">
        <v>0.1032</v>
      </c>
      <c r="C68" s="239">
        <v>140.56059999999999</v>
      </c>
      <c r="D68" s="240">
        <v>6.5299999999999997E-2</v>
      </c>
      <c r="E68" s="240">
        <v>33.997599999999998</v>
      </c>
      <c r="F68" s="240">
        <v>16.353100000000001</v>
      </c>
      <c r="G68" s="240">
        <v>8.6700999999999997</v>
      </c>
    </row>
    <row r="69" spans="1:7" ht="13.15" customHeight="1" x14ac:dyDescent="0.2">
      <c r="A69" s="241" t="s">
        <v>235</v>
      </c>
      <c r="B69" s="242">
        <v>3.7900000000000003E-2</v>
      </c>
      <c r="C69" s="243">
        <v>139.62289999999999</v>
      </c>
      <c r="D69" s="244">
        <v>0.2989</v>
      </c>
      <c r="E69" s="244">
        <v>34.762799999999999</v>
      </c>
      <c r="F69" s="244">
        <v>15.645799999999999</v>
      </c>
      <c r="G69" s="244">
        <v>6.3433000000000002</v>
      </c>
    </row>
    <row r="70" spans="1:7" ht="13.15" customHeight="1" x14ac:dyDescent="0.2">
      <c r="A70" s="237" t="s">
        <v>236</v>
      </c>
      <c r="B70" s="238">
        <v>0.2137</v>
      </c>
      <c r="C70" s="239">
        <v>146.16909999999999</v>
      </c>
      <c r="D70" s="240">
        <v>0.19800000000000001</v>
      </c>
      <c r="E70" s="240">
        <v>27.91</v>
      </c>
      <c r="F70" s="240">
        <v>15.8683</v>
      </c>
      <c r="G70" s="240">
        <v>2.7989999999999999</v>
      </c>
    </row>
    <row r="71" spans="1:7" ht="13.15" customHeight="1" x14ac:dyDescent="0.2">
      <c r="A71" s="241" t="s">
        <v>237</v>
      </c>
      <c r="B71" s="242">
        <v>9.0999999999999998E-2</v>
      </c>
      <c r="C71" s="243">
        <v>141.02459999999999</v>
      </c>
      <c r="D71" s="244">
        <v>0.157</v>
      </c>
      <c r="E71" s="244">
        <v>33.574599999999997</v>
      </c>
      <c r="F71" s="244">
        <v>16.013300000000001</v>
      </c>
      <c r="G71" s="244">
        <v>8.9161000000000001</v>
      </c>
    </row>
    <row r="72" spans="1:7" ht="13.15" customHeight="1" x14ac:dyDescent="0.2">
      <c r="A72" s="237" t="s">
        <v>238</v>
      </c>
      <c r="B72" s="238">
        <v>4.6699999999999998E-2</v>
      </c>
      <c r="C72" s="239">
        <v>146.5172</v>
      </c>
      <c r="D72" s="240">
        <v>0.39829999999999999</v>
      </c>
      <c r="E72" s="240">
        <v>27.9358</v>
      </c>
      <c r="F72" s="240">
        <v>16.253299999999999</v>
      </c>
      <c r="G72" s="240">
        <v>1.9495</v>
      </c>
    </row>
    <row r="73" spans="1:7" ht="13.15" customHeight="1" x14ac:dyDescent="0.2">
      <c r="A73" s="241" t="s">
        <v>239</v>
      </c>
      <c r="B73" s="242">
        <v>4.9500000000000002E-2</v>
      </c>
      <c r="C73" s="243">
        <v>142.75139999999999</v>
      </c>
      <c r="D73" s="244">
        <v>0.38590000000000002</v>
      </c>
      <c r="E73" s="244">
        <v>31.3399</v>
      </c>
      <c r="F73" s="244">
        <v>16.979800000000001</v>
      </c>
      <c r="G73" s="244">
        <v>2.4841000000000002</v>
      </c>
    </row>
    <row r="74" spans="1:7" x14ac:dyDescent="0.2">
      <c r="A74" s="237" t="s">
        <v>240</v>
      </c>
      <c r="B74" s="238">
        <v>7.5700000000000003E-2</v>
      </c>
      <c r="C74" s="239">
        <v>147.06870000000001</v>
      </c>
      <c r="D74" s="240">
        <v>0.51319999999999999</v>
      </c>
      <c r="E74" s="240">
        <v>27.0562</v>
      </c>
      <c r="F74" s="240">
        <v>15.7554</v>
      </c>
      <c r="G74" s="240">
        <v>3.1461000000000001</v>
      </c>
    </row>
    <row r="75" spans="1:7" x14ac:dyDescent="0.2">
      <c r="A75" s="241" t="s">
        <v>241</v>
      </c>
      <c r="B75" s="242">
        <v>0.3301</v>
      </c>
      <c r="C75" s="243">
        <v>144.09569999999999</v>
      </c>
      <c r="D75" s="244">
        <v>0.25190000000000001</v>
      </c>
      <c r="E75" s="244">
        <v>31.086600000000001</v>
      </c>
      <c r="F75" s="244">
        <v>15.8795</v>
      </c>
      <c r="G75" s="244">
        <v>4.8448000000000002</v>
      </c>
    </row>
    <row r="76" spans="1:7" x14ac:dyDescent="0.2">
      <c r="A76" s="237" t="s">
        <v>242</v>
      </c>
      <c r="B76" s="238">
        <v>9.0499999999999997E-2</v>
      </c>
      <c r="C76" s="239">
        <v>143.32509999999999</v>
      </c>
      <c r="D76" s="240">
        <v>0.28299999999999997</v>
      </c>
      <c r="E76" s="240">
        <v>32.525199999999998</v>
      </c>
      <c r="F76" s="240">
        <v>16.367599999999999</v>
      </c>
      <c r="G76" s="240">
        <v>4.9238</v>
      </c>
    </row>
    <row r="77" spans="1:7" x14ac:dyDescent="0.2">
      <c r="A77" s="241" t="s">
        <v>243</v>
      </c>
      <c r="B77" s="242">
        <v>5.1499999999999997E-2</v>
      </c>
      <c r="C77" s="243">
        <v>144.62979999999999</v>
      </c>
      <c r="D77" s="244">
        <v>5.1900000000000002E-2</v>
      </c>
      <c r="E77" s="244">
        <v>29.245999999999999</v>
      </c>
      <c r="F77" s="244">
        <v>16.3949</v>
      </c>
      <c r="G77" s="244">
        <v>2.5398000000000001</v>
      </c>
    </row>
    <row r="78" spans="1:7" x14ac:dyDescent="0.2">
      <c r="A78" s="237" t="s">
        <v>244</v>
      </c>
      <c r="B78" s="238">
        <v>0.79479999999999995</v>
      </c>
      <c r="C78" s="239">
        <v>143.27529999999999</v>
      </c>
      <c r="D78" s="240">
        <v>0.53390000000000004</v>
      </c>
      <c r="E78" s="240">
        <v>31.454699999999999</v>
      </c>
      <c r="F78" s="240">
        <v>16.336099999999998</v>
      </c>
      <c r="G78" s="240">
        <v>4.8819999999999997</v>
      </c>
    </row>
    <row r="79" spans="1:7" x14ac:dyDescent="0.2">
      <c r="A79" s="241" t="s">
        <v>245</v>
      </c>
      <c r="B79" s="242">
        <v>2.4885000000000002</v>
      </c>
      <c r="C79" s="243">
        <v>141.7722</v>
      </c>
      <c r="D79" s="244">
        <v>0.56210000000000004</v>
      </c>
      <c r="E79" s="244">
        <v>32.840400000000002</v>
      </c>
      <c r="F79" s="244">
        <v>15.975</v>
      </c>
      <c r="G79" s="244">
        <v>8.1231000000000009</v>
      </c>
    </row>
    <row r="80" spans="1:7" x14ac:dyDescent="0.2">
      <c r="A80" s="237" t="s">
        <v>246</v>
      </c>
      <c r="B80" s="238">
        <v>0.44359999999999999</v>
      </c>
      <c r="C80" s="239">
        <v>144.13130000000001</v>
      </c>
      <c r="D80" s="240">
        <v>0.63849999999999996</v>
      </c>
      <c r="E80" s="240">
        <v>30.514099999999999</v>
      </c>
      <c r="F80" s="240">
        <v>16.273</v>
      </c>
      <c r="G80" s="240">
        <v>5.3315999999999999</v>
      </c>
    </row>
    <row r="81" spans="1:7" x14ac:dyDescent="0.2">
      <c r="A81" s="241" t="s">
        <v>247</v>
      </c>
      <c r="B81" s="242">
        <v>0.96830000000000005</v>
      </c>
      <c r="C81" s="243">
        <v>145.6455</v>
      </c>
      <c r="D81" s="244">
        <v>0.82540000000000002</v>
      </c>
      <c r="E81" s="244">
        <v>29.169699999999999</v>
      </c>
      <c r="F81" s="244">
        <v>15.850300000000001</v>
      </c>
      <c r="G81" s="244">
        <v>5.5534999999999997</v>
      </c>
    </row>
    <row r="82" spans="1:7" x14ac:dyDescent="0.2">
      <c r="A82" s="237" t="s">
        <v>248</v>
      </c>
      <c r="B82" s="238">
        <v>9.6500000000000002E-2</v>
      </c>
      <c r="C82" s="239">
        <v>145.5847</v>
      </c>
      <c r="D82" s="240">
        <v>0.90700000000000003</v>
      </c>
      <c r="E82" s="240">
        <v>29.3278</v>
      </c>
      <c r="F82" s="240">
        <v>15.665100000000001</v>
      </c>
      <c r="G82" s="240">
        <v>4.0529000000000002</v>
      </c>
    </row>
    <row r="83" spans="1:7" x14ac:dyDescent="0.2">
      <c r="A83" s="241" t="s">
        <v>249</v>
      </c>
      <c r="B83" s="242">
        <v>1.0688</v>
      </c>
      <c r="C83" s="243">
        <v>131.79820000000001</v>
      </c>
      <c r="D83" s="244">
        <v>0.22770000000000001</v>
      </c>
      <c r="E83" s="244">
        <v>43.196800000000003</v>
      </c>
      <c r="F83" s="244">
        <v>23.9956</v>
      </c>
      <c r="G83" s="244">
        <v>5.9794999999999998</v>
      </c>
    </row>
    <row r="84" spans="1:7" x14ac:dyDescent="0.2">
      <c r="A84" s="237" t="s">
        <v>250</v>
      </c>
      <c r="B84" s="238">
        <v>1.2685</v>
      </c>
      <c r="C84" s="239">
        <v>138.4496</v>
      </c>
      <c r="D84" s="240">
        <v>1.5696000000000001</v>
      </c>
      <c r="E84" s="240">
        <v>30.744499999999999</v>
      </c>
      <c r="F84" s="240">
        <v>16.668199999999999</v>
      </c>
      <c r="G84" s="240">
        <v>8.2634000000000007</v>
      </c>
    </row>
    <row r="85" spans="1:7" x14ac:dyDescent="0.2">
      <c r="A85" s="241" t="s">
        <v>251</v>
      </c>
      <c r="B85" s="242">
        <v>0.2112</v>
      </c>
      <c r="C85" s="243">
        <v>142.10820000000001</v>
      </c>
      <c r="D85" s="244">
        <v>1.0511999999999999</v>
      </c>
      <c r="E85" s="244">
        <v>32.960500000000003</v>
      </c>
      <c r="F85" s="244">
        <v>16.767499999999998</v>
      </c>
      <c r="G85" s="244">
        <v>7.8784999999999998</v>
      </c>
    </row>
    <row r="86" spans="1:7" x14ac:dyDescent="0.2">
      <c r="A86" s="237" t="s">
        <v>252</v>
      </c>
      <c r="B86" s="238">
        <v>1.2742</v>
      </c>
      <c r="C86" s="239">
        <v>140.54900000000001</v>
      </c>
      <c r="D86" s="240">
        <v>5.2404000000000002</v>
      </c>
      <c r="E86" s="240">
        <v>30.8766</v>
      </c>
      <c r="F86" s="240">
        <v>16.113499999999998</v>
      </c>
      <c r="G86" s="240">
        <v>8.0305</v>
      </c>
    </row>
    <row r="87" spans="1:7" x14ac:dyDescent="0.2">
      <c r="A87" s="241" t="s">
        <v>253</v>
      </c>
      <c r="B87" s="242">
        <v>1.071</v>
      </c>
      <c r="C87" s="243">
        <v>140.84639999999999</v>
      </c>
      <c r="D87" s="244">
        <v>3.3479000000000001</v>
      </c>
      <c r="E87" s="244">
        <v>25.787199999999999</v>
      </c>
      <c r="F87" s="244">
        <v>18.523399999999999</v>
      </c>
      <c r="G87" s="244">
        <v>3.2648999999999999</v>
      </c>
    </row>
    <row r="88" spans="1:7" x14ac:dyDescent="0.2">
      <c r="A88" s="237" t="s">
        <v>254</v>
      </c>
      <c r="B88" s="238">
        <v>0.78049999999999997</v>
      </c>
      <c r="C88" s="239">
        <v>148.27930000000001</v>
      </c>
      <c r="D88" s="240">
        <v>6.8204000000000002</v>
      </c>
      <c r="E88" s="240">
        <v>27.386099999999999</v>
      </c>
      <c r="F88" s="240">
        <v>15.345800000000001</v>
      </c>
      <c r="G88" s="240">
        <v>5.0141</v>
      </c>
    </row>
    <row r="89" spans="1:7" x14ac:dyDescent="0.2">
      <c r="A89" s="241" t="s">
        <v>255</v>
      </c>
      <c r="B89" s="242">
        <v>0.22900000000000001</v>
      </c>
      <c r="C89" s="243">
        <v>144.04929999999999</v>
      </c>
      <c r="D89" s="244">
        <v>3.3132999999999999</v>
      </c>
      <c r="E89" s="244">
        <v>27.965699999999998</v>
      </c>
      <c r="F89" s="244">
        <v>13.9184</v>
      </c>
      <c r="G89" s="244">
        <v>6.8348000000000004</v>
      </c>
    </row>
    <row r="90" spans="1:7" x14ac:dyDescent="0.2">
      <c r="A90" s="237" t="s">
        <v>256</v>
      </c>
      <c r="B90" s="238">
        <v>0.1009</v>
      </c>
      <c r="C90" s="239">
        <v>150.67060000000001</v>
      </c>
      <c r="D90" s="240">
        <v>6.8094999999999999</v>
      </c>
      <c r="E90" s="240">
        <v>31.146999999999998</v>
      </c>
      <c r="F90" s="240">
        <v>15.988</v>
      </c>
      <c r="G90" s="240">
        <v>6.3754999999999997</v>
      </c>
    </row>
    <row r="91" spans="1:7" x14ac:dyDescent="0.2">
      <c r="A91" s="241" t="s">
        <v>257</v>
      </c>
      <c r="B91" s="242">
        <v>5.5800000000000002E-2</v>
      </c>
      <c r="C91" s="243">
        <v>142.4162</v>
      </c>
      <c r="D91" s="244">
        <v>2.8788999999999998</v>
      </c>
      <c r="E91" s="244">
        <v>33.264000000000003</v>
      </c>
      <c r="F91" s="244">
        <v>13.790100000000001</v>
      </c>
      <c r="G91" s="244">
        <v>10.8904</v>
      </c>
    </row>
    <row r="92" spans="1:7" x14ac:dyDescent="0.2">
      <c r="A92" s="237" t="s">
        <v>258</v>
      </c>
      <c r="B92" s="238">
        <v>0.23139999999999999</v>
      </c>
      <c r="C92" s="239">
        <v>146.10499999999999</v>
      </c>
      <c r="D92" s="240">
        <v>2.1488</v>
      </c>
      <c r="E92" s="240">
        <v>29.450700000000001</v>
      </c>
      <c r="F92" s="240">
        <v>15.1462</v>
      </c>
      <c r="G92" s="240">
        <v>6.5042</v>
      </c>
    </row>
    <row r="93" spans="1:7" x14ac:dyDescent="0.2">
      <c r="A93" s="241" t="s">
        <v>259</v>
      </c>
      <c r="B93" s="242">
        <v>4.7399999999999998E-2</v>
      </c>
      <c r="C93" s="243">
        <v>142.32140000000001</v>
      </c>
      <c r="D93" s="244">
        <v>2.7783000000000002</v>
      </c>
      <c r="E93" s="244">
        <v>33.0518</v>
      </c>
      <c r="F93" s="244">
        <v>16.683900000000001</v>
      </c>
      <c r="G93" s="244">
        <v>6.4740000000000002</v>
      </c>
    </row>
    <row r="94" spans="1:7" x14ac:dyDescent="0.2">
      <c r="A94" s="237" t="s">
        <v>260</v>
      </c>
      <c r="B94" s="238">
        <v>4.2799999999999998E-2</v>
      </c>
      <c r="C94" s="239">
        <v>146.0993</v>
      </c>
      <c r="D94" s="240">
        <v>3.3574999999999999</v>
      </c>
      <c r="E94" s="240">
        <v>31.8538</v>
      </c>
      <c r="F94" s="240">
        <v>16.3855</v>
      </c>
      <c r="G94" s="240">
        <v>6.5263</v>
      </c>
    </row>
    <row r="95" spans="1:7" x14ac:dyDescent="0.2">
      <c r="A95" s="241" t="s">
        <v>261</v>
      </c>
      <c r="B95" s="242">
        <v>4.2500000000000003E-2</v>
      </c>
      <c r="C95" s="243">
        <v>145.88669999999999</v>
      </c>
      <c r="D95" s="244">
        <v>0.71709999999999996</v>
      </c>
      <c r="E95" s="244">
        <v>29.312200000000001</v>
      </c>
      <c r="F95" s="244">
        <v>16.020299999999999</v>
      </c>
      <c r="G95" s="244">
        <v>3.9390000000000001</v>
      </c>
    </row>
    <row r="96" spans="1:7" x14ac:dyDescent="0.2">
      <c r="A96" s="237" t="s">
        <v>262</v>
      </c>
      <c r="B96" s="238">
        <v>0.13650000000000001</v>
      </c>
      <c r="C96" s="239">
        <v>143.33580000000001</v>
      </c>
      <c r="D96" s="240">
        <v>0.68889999999999996</v>
      </c>
      <c r="E96" s="240">
        <v>31.363</v>
      </c>
      <c r="F96" s="240">
        <v>16.691700000000001</v>
      </c>
      <c r="G96" s="240">
        <v>7.1135000000000002</v>
      </c>
    </row>
    <row r="97" spans="1:7" x14ac:dyDescent="0.2">
      <c r="A97" s="241" t="s">
        <v>263</v>
      </c>
      <c r="B97" s="242">
        <v>5.6899999999999999E-2</v>
      </c>
      <c r="C97" s="243">
        <v>146.64940000000001</v>
      </c>
      <c r="D97" s="244">
        <v>5.1833999999999998</v>
      </c>
      <c r="E97" s="244">
        <v>30.483799999999999</v>
      </c>
      <c r="F97" s="244">
        <v>14.77</v>
      </c>
      <c r="G97" s="244">
        <v>6.9874000000000001</v>
      </c>
    </row>
    <row r="98" spans="1:7" x14ac:dyDescent="0.2">
      <c r="A98" s="237" t="s">
        <v>264</v>
      </c>
      <c r="B98" s="238">
        <v>3.8399999999999997E-2</v>
      </c>
      <c r="C98" s="239">
        <v>154.2312</v>
      </c>
      <c r="D98" s="240">
        <v>5.1035000000000004</v>
      </c>
      <c r="E98" s="240">
        <v>25.2807</v>
      </c>
      <c r="F98" s="240">
        <v>16.199200000000001</v>
      </c>
      <c r="G98" s="240">
        <v>2.4367000000000001</v>
      </c>
    </row>
    <row r="99" spans="1:7" x14ac:dyDescent="0.2">
      <c r="A99" s="241" t="s">
        <v>265</v>
      </c>
      <c r="B99" s="242">
        <v>0.13619999999999999</v>
      </c>
      <c r="C99" s="243">
        <v>149.87299999999999</v>
      </c>
      <c r="D99" s="244">
        <v>5.7739000000000003</v>
      </c>
      <c r="E99" s="244">
        <v>29.2042</v>
      </c>
      <c r="F99" s="244">
        <v>15.292299999999999</v>
      </c>
      <c r="G99" s="244">
        <v>6.4333</v>
      </c>
    </row>
    <row r="100" spans="1:7" x14ac:dyDescent="0.2">
      <c r="A100" s="237" t="s">
        <v>266</v>
      </c>
      <c r="B100" s="238">
        <v>0.37040000000000001</v>
      </c>
      <c r="C100" s="239">
        <v>140.905</v>
      </c>
      <c r="D100" s="240">
        <v>1.8152999999999999</v>
      </c>
      <c r="E100" s="240">
        <v>29.980899999999998</v>
      </c>
      <c r="F100" s="240">
        <v>15.1386</v>
      </c>
      <c r="G100" s="240">
        <v>8.5478000000000005</v>
      </c>
    </row>
    <row r="101" spans="1:7" x14ac:dyDescent="0.2">
      <c r="A101" s="241" t="s">
        <v>267</v>
      </c>
      <c r="B101" s="242">
        <v>6.0100000000000001E-2</v>
      </c>
      <c r="C101" s="243">
        <v>138.65989999999999</v>
      </c>
      <c r="D101" s="244">
        <v>2.3378000000000001</v>
      </c>
      <c r="E101" s="244">
        <v>37.814599999999999</v>
      </c>
      <c r="F101" s="244">
        <v>16.031300000000002</v>
      </c>
      <c r="G101" s="244">
        <v>13.0764</v>
      </c>
    </row>
    <row r="102" spans="1:7" x14ac:dyDescent="0.2">
      <c r="A102" s="237" t="s">
        <v>268</v>
      </c>
      <c r="B102" s="238">
        <v>3.5900000000000001E-2</v>
      </c>
      <c r="C102" s="239">
        <v>143.5351</v>
      </c>
      <c r="D102" s="240">
        <v>0.48080000000000001</v>
      </c>
      <c r="E102" s="240">
        <v>31.177199999999999</v>
      </c>
      <c r="F102" s="240">
        <v>16.049800000000001</v>
      </c>
      <c r="G102" s="240">
        <v>6.2195999999999998</v>
      </c>
    </row>
    <row r="103" spans="1:7" x14ac:dyDescent="0.2">
      <c r="A103" s="241" t="s">
        <v>269</v>
      </c>
      <c r="B103" s="242">
        <v>2.9011</v>
      </c>
      <c r="C103" s="243">
        <v>142.447</v>
      </c>
      <c r="D103" s="244">
        <v>0.59970000000000001</v>
      </c>
      <c r="E103" s="244">
        <v>32.225000000000001</v>
      </c>
      <c r="F103" s="244">
        <v>15.725199999999999</v>
      </c>
      <c r="G103" s="244">
        <v>8.3440999999999992</v>
      </c>
    </row>
    <row r="104" spans="1:7" x14ac:dyDescent="0.2">
      <c r="A104" s="237" t="s">
        <v>270</v>
      </c>
      <c r="B104" s="238">
        <v>4.5499999999999999E-2</v>
      </c>
      <c r="C104" s="239">
        <v>140.8082</v>
      </c>
      <c r="D104" s="240">
        <v>0.49690000000000001</v>
      </c>
      <c r="E104" s="240">
        <v>34.161499999999997</v>
      </c>
      <c r="F104" s="240">
        <v>16.484500000000001</v>
      </c>
      <c r="G104" s="240">
        <v>9.3498999999999999</v>
      </c>
    </row>
    <row r="105" spans="1:7" x14ac:dyDescent="0.2">
      <c r="A105" s="241" t="s">
        <v>271</v>
      </c>
      <c r="B105" s="242">
        <v>4.4499999999999998E-2</v>
      </c>
      <c r="C105" s="243">
        <v>146.34030000000001</v>
      </c>
      <c r="D105" s="244">
        <v>0.88990000000000002</v>
      </c>
      <c r="E105" s="244">
        <v>28.646000000000001</v>
      </c>
      <c r="F105" s="244">
        <v>16.706199999999999</v>
      </c>
      <c r="G105" s="244">
        <v>5.7882999999999996</v>
      </c>
    </row>
    <row r="106" spans="1:7" x14ac:dyDescent="0.2">
      <c r="A106" s="237" t="s">
        <v>272</v>
      </c>
      <c r="B106" s="238">
        <v>0.2011</v>
      </c>
      <c r="C106" s="239">
        <v>141.99799999999999</v>
      </c>
      <c r="D106" s="240">
        <v>0.40679999999999999</v>
      </c>
      <c r="E106" s="240">
        <v>32.2622</v>
      </c>
      <c r="F106" s="240">
        <v>15.710599999999999</v>
      </c>
      <c r="G106" s="240">
        <v>7.2119999999999997</v>
      </c>
    </row>
    <row r="107" spans="1:7" x14ac:dyDescent="0.2">
      <c r="A107" s="241" t="s">
        <v>273</v>
      </c>
      <c r="B107" s="242">
        <v>1.1647000000000001</v>
      </c>
      <c r="C107" s="243">
        <v>143.22300000000001</v>
      </c>
      <c r="D107" s="244">
        <v>1.2874000000000001</v>
      </c>
      <c r="E107" s="244">
        <v>32.133499999999998</v>
      </c>
      <c r="F107" s="244">
        <v>14.311999999999999</v>
      </c>
      <c r="G107" s="244">
        <v>9.7802000000000007</v>
      </c>
    </row>
    <row r="108" spans="1:7" x14ac:dyDescent="0.2">
      <c r="A108" s="237" t="s">
        <v>274</v>
      </c>
      <c r="B108" s="238">
        <v>0.1019</v>
      </c>
      <c r="C108" s="239">
        <v>146.9442</v>
      </c>
      <c r="D108" s="240">
        <v>0.91759999999999997</v>
      </c>
      <c r="E108" s="240">
        <v>28.7163</v>
      </c>
      <c r="F108" s="240">
        <v>15.447800000000001</v>
      </c>
      <c r="G108" s="240">
        <v>5.9001999999999999</v>
      </c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F384-728A-48A8-82EE-BA5014E9841E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2018</v>
      </c>
      <c r="B1" s="2"/>
      <c r="C1" s="2"/>
      <c r="D1" s="3"/>
      <c r="E1" s="3"/>
      <c r="F1" s="3" t="s">
        <v>306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307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tr">
        <f>VLOOKUP($P$1,[1]System!$N$2:$O$16,2,0)</f>
        <v>Středočeský kraj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308</v>
      </c>
      <c r="C6" s="24"/>
      <c r="D6" s="46">
        <v>177.0479</v>
      </c>
      <c r="E6" s="25" t="s">
        <v>309</v>
      </c>
      <c r="F6" s="19"/>
    </row>
    <row r="7" spans="1:17" s="251" customFormat="1" ht="19.5" customHeight="1" x14ac:dyDescent="0.3">
      <c r="B7" s="32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2017 .........................................................................................................................</v>
      </c>
      <c r="C7" s="28"/>
      <c r="D7" s="29">
        <v>105.5804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310</v>
      </c>
      <c r="D10" s="45">
        <v>113.5445</v>
      </c>
      <c r="E10" s="36" t="s">
        <v>309</v>
      </c>
    </row>
    <row r="11" spans="1:17" ht="19.5" customHeight="1" x14ac:dyDescent="0.2">
      <c r="B11" s="37" t="s">
        <v>10</v>
      </c>
      <c r="C11" s="34" t="s">
        <v>311</v>
      </c>
      <c r="D11" s="45">
        <v>145.83779999999999</v>
      </c>
      <c r="E11" s="36" t="s">
        <v>309</v>
      </c>
    </row>
    <row r="12" spans="1:17" ht="19.5" customHeight="1" x14ac:dyDescent="0.2">
      <c r="B12" s="37" t="s">
        <v>12</v>
      </c>
      <c r="C12" s="34" t="s">
        <v>312</v>
      </c>
      <c r="D12" s="45">
        <v>177.0479</v>
      </c>
      <c r="E12" s="36" t="s">
        <v>309</v>
      </c>
      <c r="L12" s="255"/>
    </row>
    <row r="13" spans="1:17" ht="19.5" customHeight="1" x14ac:dyDescent="0.2">
      <c r="B13" s="37" t="s">
        <v>14</v>
      </c>
      <c r="C13" s="34" t="s">
        <v>313</v>
      </c>
      <c r="D13" s="45">
        <v>211.34100000000001</v>
      </c>
      <c r="E13" s="36" t="s">
        <v>309</v>
      </c>
      <c r="L13" s="255"/>
    </row>
    <row r="14" spans="1:17" ht="19.5" customHeight="1" x14ac:dyDescent="0.2">
      <c r="B14" s="37" t="s">
        <v>16</v>
      </c>
      <c r="C14" s="34" t="s">
        <v>314</v>
      </c>
      <c r="D14" s="45">
        <v>253.47450000000001</v>
      </c>
      <c r="E14" s="36" t="s">
        <v>309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315</v>
      </c>
      <c r="C16" s="24"/>
      <c r="D16" s="46">
        <v>183.947</v>
      </c>
      <c r="E16" s="25" t="s">
        <v>309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f>D11-D10</f>
        <v>32.293299999999988</v>
      </c>
      <c r="C22" s="52">
        <f>D11</f>
        <v>145.83779999999999</v>
      </c>
      <c r="D22" s="53">
        <f>D12-D11</f>
        <v>31.210100000000011</v>
      </c>
      <c r="E22" s="53">
        <f>D13-D12</f>
        <v>34.29310000000001</v>
      </c>
      <c r="F22" s="53">
        <f>D14-D13</f>
        <v>42.133499999999998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316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3D08-FF04-4E92-8885-D116B5D16FAA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2018</v>
      </c>
      <c r="B1" s="2"/>
      <c r="C1" s="2"/>
      <c r="D1" s="3"/>
      <c r="E1" s="3"/>
      <c r="F1" s="3" t="s">
        <v>317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318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tr">
        <f>VLOOKUP($P$1,[1]System!$N$2:$O$16,2,0)</f>
        <v>Středočeský kraj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319</v>
      </c>
      <c r="D6" s="444" t="s">
        <v>320</v>
      </c>
      <c r="E6" s="445"/>
      <c r="F6" s="444" t="s">
        <v>321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309</v>
      </c>
      <c r="D10" s="276" t="s">
        <v>309</v>
      </c>
      <c r="E10" s="276" t="s">
        <v>309</v>
      </c>
      <c r="F10" s="276" t="s">
        <v>309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63.131100000000004</v>
      </c>
      <c r="C12" s="280">
        <v>177.0479</v>
      </c>
      <c r="D12" s="281">
        <v>113.5445</v>
      </c>
      <c r="E12" s="281">
        <v>253.47450000000001</v>
      </c>
      <c r="F12" s="280">
        <v>183.947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8.14E-2</v>
      </c>
      <c r="C13" s="285">
        <v>123.9425</v>
      </c>
      <c r="D13" s="286">
        <v>90.97</v>
      </c>
      <c r="E13" s="286">
        <v>162.392</v>
      </c>
      <c r="F13" s="285">
        <v>127.5724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5.6455000000000002</v>
      </c>
      <c r="C14" s="289">
        <v>160.07429999999999</v>
      </c>
      <c r="D14" s="290">
        <v>115.7244</v>
      </c>
      <c r="E14" s="290">
        <v>211.32419999999999</v>
      </c>
      <c r="F14" s="289">
        <v>163.34020000000001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11.577500000000001</v>
      </c>
      <c r="C15" s="289">
        <v>175.4485</v>
      </c>
      <c r="D15" s="290">
        <v>118.19759999999999</v>
      </c>
      <c r="E15" s="290">
        <v>245.7963</v>
      </c>
      <c r="F15" s="289">
        <v>181.67830000000001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20.134899999999998</v>
      </c>
      <c r="C16" s="289">
        <v>176.3563</v>
      </c>
      <c r="D16" s="290">
        <v>113.4654</v>
      </c>
      <c r="E16" s="290">
        <v>256.10239999999999</v>
      </c>
      <c r="F16" s="289">
        <v>184.00810000000001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18.250299999999999</v>
      </c>
      <c r="C17" s="289">
        <v>182.90539999999999</v>
      </c>
      <c r="D17" s="290">
        <v>112.30249999999999</v>
      </c>
      <c r="E17" s="290">
        <v>264.43520000000001</v>
      </c>
      <c r="F17" s="289">
        <v>189.43100000000001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7.4412000000000003</v>
      </c>
      <c r="C18" s="289">
        <v>183.9607</v>
      </c>
      <c r="D18" s="290">
        <v>108.59</v>
      </c>
      <c r="E18" s="290">
        <v>268.37479999999999</v>
      </c>
      <c r="F18" s="289">
        <v>190.11250000000001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18.210599999999999</v>
      </c>
      <c r="C20" s="295">
        <v>195.52860000000001</v>
      </c>
      <c r="D20" s="296">
        <v>130.83009999999999</v>
      </c>
      <c r="E20" s="296">
        <v>281.21289999999999</v>
      </c>
      <c r="F20" s="295">
        <v>203.2756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1.9699999999999999E-2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2.2262</v>
      </c>
      <c r="C22" s="289">
        <v>171.64089999999999</v>
      </c>
      <c r="D22" s="290">
        <v>132.7037</v>
      </c>
      <c r="E22" s="290">
        <v>221.60839999999999</v>
      </c>
      <c r="F22" s="289">
        <v>175.06100000000001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4.3160999999999996</v>
      </c>
      <c r="C23" s="289">
        <v>202.95480000000001</v>
      </c>
      <c r="D23" s="290">
        <v>147.01220000000001</v>
      </c>
      <c r="E23" s="290">
        <v>266.67070000000001</v>
      </c>
      <c r="F23" s="289">
        <v>204.81389999999999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4.8677000000000001</v>
      </c>
      <c r="C24" s="289">
        <v>208.702</v>
      </c>
      <c r="D24" s="290">
        <v>139.94900000000001</v>
      </c>
      <c r="E24" s="290">
        <v>301.37479999999999</v>
      </c>
      <c r="F24" s="289">
        <v>217.1985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4.1428000000000003</v>
      </c>
      <c r="C25" s="289">
        <v>195.43270000000001</v>
      </c>
      <c r="D25" s="290">
        <v>125.33</v>
      </c>
      <c r="E25" s="290">
        <v>302.86779999999999</v>
      </c>
      <c r="F25" s="289">
        <v>207.29830000000001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2.6377999999999999</v>
      </c>
      <c r="C26" s="289">
        <v>183.4</v>
      </c>
      <c r="D26" s="290">
        <v>112.17</v>
      </c>
      <c r="E26" s="290">
        <v>279.71749999999997</v>
      </c>
      <c r="F26" s="289">
        <v>193.01920000000001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44.920499999999997</v>
      </c>
      <c r="C28" s="295">
        <v>171.12280000000001</v>
      </c>
      <c r="D28" s="296">
        <v>109.04</v>
      </c>
      <c r="E28" s="296">
        <v>240.15199999999999</v>
      </c>
      <c r="F28" s="295">
        <v>176.1112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6.1699999999999998E-2</v>
      </c>
      <c r="C29" s="285">
        <v>120.72</v>
      </c>
      <c r="D29" s="286">
        <v>90.97</v>
      </c>
      <c r="E29" s="286">
        <v>156.81</v>
      </c>
      <c r="F29" s="285">
        <v>122.9825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3.4192999999999998</v>
      </c>
      <c r="C30" s="289">
        <v>154.5531</v>
      </c>
      <c r="D30" s="290">
        <v>111.6713</v>
      </c>
      <c r="E30" s="290">
        <v>197.84829999999999</v>
      </c>
      <c r="F30" s="289">
        <v>155.70920000000001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7.2613000000000003</v>
      </c>
      <c r="C31" s="289">
        <v>163.9006</v>
      </c>
      <c r="D31" s="290">
        <v>109.41</v>
      </c>
      <c r="E31" s="290">
        <v>225.0761</v>
      </c>
      <c r="F31" s="289">
        <v>167.9264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15.267200000000001</v>
      </c>
      <c r="C32" s="289">
        <v>169.2336</v>
      </c>
      <c r="D32" s="290">
        <v>108.3008</v>
      </c>
      <c r="E32" s="290">
        <v>236.42939999999999</v>
      </c>
      <c r="F32" s="289">
        <v>173.42570000000001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14.1074</v>
      </c>
      <c r="C33" s="289">
        <v>179.9521</v>
      </c>
      <c r="D33" s="290">
        <v>109.86</v>
      </c>
      <c r="E33" s="290">
        <v>251.56440000000001</v>
      </c>
      <c r="F33" s="289">
        <v>184.184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4.8033999999999999</v>
      </c>
      <c r="C34" s="289">
        <v>184.16239999999999</v>
      </c>
      <c r="D34" s="290">
        <v>106.82</v>
      </c>
      <c r="E34" s="290">
        <v>261.99369999999999</v>
      </c>
      <c r="F34" s="289">
        <v>188.5162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17B56-8712-481E-B9B9-4BA3A886445E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2018</v>
      </c>
      <c r="B1" s="2"/>
      <c r="C1" s="3"/>
      <c r="D1" s="1"/>
      <c r="E1" s="2"/>
      <c r="F1" s="3" t="s">
        <v>322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323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tr">
        <f>VLOOKUP($P$1,[1]System!$N$2:$O$16,2,0)</f>
        <v>Středočeský kraj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324</v>
      </c>
      <c r="B7" s="425" t="s">
        <v>31</v>
      </c>
      <c r="C7" s="444" t="s">
        <v>319</v>
      </c>
      <c r="D7" s="444" t="s">
        <v>320</v>
      </c>
      <c r="E7" s="445"/>
      <c r="F7" s="444" t="s">
        <v>321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309</v>
      </c>
      <c r="D11" s="276" t="s">
        <v>309</v>
      </c>
      <c r="E11" s="276" t="s">
        <v>309</v>
      </c>
      <c r="F11" s="276" t="s">
        <v>309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0.16719999999999999</v>
      </c>
      <c r="C13" s="314">
        <v>328.36270000000002</v>
      </c>
      <c r="D13" s="315">
        <v>229.76830000000001</v>
      </c>
      <c r="E13" s="315">
        <v>485.5548</v>
      </c>
      <c r="F13" s="315">
        <v>337.39909999999998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0.1056</v>
      </c>
      <c r="C14" s="317">
        <v>338.06900000000002</v>
      </c>
      <c r="D14" s="318">
        <v>243.935</v>
      </c>
      <c r="E14" s="318">
        <v>402.56849999999997</v>
      </c>
      <c r="F14" s="318">
        <v>332.017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0.1018</v>
      </c>
      <c r="C15" s="314">
        <v>230.27199999999999</v>
      </c>
      <c r="D15" s="315">
        <v>151.63999999999999</v>
      </c>
      <c r="E15" s="315">
        <v>348.93520000000001</v>
      </c>
      <c r="F15" s="315">
        <v>248.34889999999999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4.8399999999999999E-2</v>
      </c>
      <c r="C16" s="317">
        <v>220.97970000000001</v>
      </c>
      <c r="D16" s="318">
        <v>179.35040000000001</v>
      </c>
      <c r="E16" s="318">
        <v>357.91969999999998</v>
      </c>
      <c r="F16" s="318">
        <v>242.73240000000001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0.20660000000000001</v>
      </c>
      <c r="C17" s="314">
        <v>237.08430000000001</v>
      </c>
      <c r="D17" s="315">
        <v>175.01669999999999</v>
      </c>
      <c r="E17" s="315">
        <v>360.27539999999999</v>
      </c>
      <c r="F17" s="315">
        <v>253.43559999999999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0.54190000000000005</v>
      </c>
      <c r="C18" s="317">
        <v>237.0068</v>
      </c>
      <c r="D18" s="318">
        <v>183.43379999999999</v>
      </c>
      <c r="E18" s="318">
        <v>299.56740000000002</v>
      </c>
      <c r="F18" s="318">
        <v>241.2302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5.3900000000000003E-2</v>
      </c>
      <c r="C19" s="314">
        <v>229.02279999999999</v>
      </c>
      <c r="D19" s="315">
        <v>169.85069999999999</v>
      </c>
      <c r="E19" s="315">
        <v>321.83</v>
      </c>
      <c r="F19" s="315">
        <v>247.40639999999999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7.5999999999999998E-2</v>
      </c>
      <c r="C20" s="317">
        <v>266.89109999999999</v>
      </c>
      <c r="D20" s="318">
        <v>187.0977</v>
      </c>
      <c r="E20" s="318">
        <v>384.32600000000002</v>
      </c>
      <c r="F20" s="318">
        <v>279.49020000000002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0.98750000000000004</v>
      </c>
      <c r="C21" s="314">
        <v>309.14</v>
      </c>
      <c r="D21" s="315">
        <v>222.76259999999999</v>
      </c>
      <c r="E21" s="315">
        <v>425.7056</v>
      </c>
      <c r="F21" s="315">
        <v>319.06709999999998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0.1341</v>
      </c>
      <c r="C22" s="317">
        <v>325.47070000000002</v>
      </c>
      <c r="D22" s="318">
        <v>191.53039999999999</v>
      </c>
      <c r="E22" s="318">
        <v>486.99930000000001</v>
      </c>
      <c r="F22" s="318">
        <v>334.01900000000001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5.3499999999999999E-2</v>
      </c>
      <c r="C23" s="314">
        <v>198.49100000000001</v>
      </c>
      <c r="D23" s="315">
        <v>124.3154</v>
      </c>
      <c r="E23" s="315">
        <v>252.19880000000001</v>
      </c>
      <c r="F23" s="315">
        <v>196.18940000000001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6.6100000000000006E-2</v>
      </c>
      <c r="C24" s="317">
        <v>185.93379999999999</v>
      </c>
      <c r="D24" s="318">
        <v>152.16749999999999</v>
      </c>
      <c r="E24" s="318">
        <v>278.10980000000001</v>
      </c>
      <c r="F24" s="318">
        <v>202.73230000000001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0.1109</v>
      </c>
      <c r="C25" s="314">
        <v>172.3115</v>
      </c>
      <c r="D25" s="315">
        <v>148.4547</v>
      </c>
      <c r="E25" s="315">
        <v>205.85570000000001</v>
      </c>
      <c r="F25" s="315">
        <v>175.84479999999999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0.1116</v>
      </c>
      <c r="C26" s="317">
        <v>177.7193</v>
      </c>
      <c r="D26" s="318">
        <v>140.72730000000001</v>
      </c>
      <c r="E26" s="318">
        <v>232.95910000000001</v>
      </c>
      <c r="F26" s="318">
        <v>182.52670000000001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4.9700000000000001E-2</v>
      </c>
      <c r="C27" s="314">
        <v>295.33170000000001</v>
      </c>
      <c r="D27" s="315">
        <v>187.416</v>
      </c>
      <c r="E27" s="315">
        <v>398.03590000000003</v>
      </c>
      <c r="F27" s="315">
        <v>297.37169999999998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0.28089999999999998</v>
      </c>
      <c r="C28" s="317">
        <v>389.5566</v>
      </c>
      <c r="D28" s="318">
        <v>251.5223</v>
      </c>
      <c r="E28" s="318">
        <v>508.80970000000002</v>
      </c>
      <c r="F28" s="318">
        <v>389.74439999999998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0.35389999999999999</v>
      </c>
      <c r="C29" s="314">
        <v>221.65960000000001</v>
      </c>
      <c r="D29" s="315">
        <v>166.7098</v>
      </c>
      <c r="E29" s="315">
        <v>262.82380000000001</v>
      </c>
      <c r="F29" s="315">
        <v>219.06049999999999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1.4337</v>
      </c>
      <c r="C30" s="317">
        <v>192.50839999999999</v>
      </c>
      <c r="D30" s="318">
        <v>161.09460000000001</v>
      </c>
      <c r="E30" s="318">
        <v>235.24889999999999</v>
      </c>
      <c r="F30" s="318">
        <v>198.23179999999999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4.9397000000000002</v>
      </c>
      <c r="C31" s="314">
        <v>197.37639999999999</v>
      </c>
      <c r="D31" s="315">
        <v>164.95070000000001</v>
      </c>
      <c r="E31" s="315">
        <v>248.51070000000001</v>
      </c>
      <c r="F31" s="315">
        <v>205.17099999999999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3.3864000000000001</v>
      </c>
      <c r="C32" s="317">
        <v>194.8982</v>
      </c>
      <c r="D32" s="318">
        <v>163.91</v>
      </c>
      <c r="E32" s="318">
        <v>244.8484</v>
      </c>
      <c r="F32" s="318">
        <v>202.97790000000001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3.1831</v>
      </c>
      <c r="C33" s="314">
        <v>166.80449999999999</v>
      </c>
      <c r="D33" s="315">
        <v>141.68799999999999</v>
      </c>
      <c r="E33" s="315">
        <v>204.0719</v>
      </c>
      <c r="F33" s="315">
        <v>171.7869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0.58379999999999999</v>
      </c>
      <c r="C34" s="317">
        <v>186.68</v>
      </c>
      <c r="D34" s="318">
        <v>159.41999999999999</v>
      </c>
      <c r="E34" s="318">
        <v>225.59</v>
      </c>
      <c r="F34" s="318">
        <v>190.51859999999999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0.26229999999999998</v>
      </c>
      <c r="C35" s="314">
        <v>188.85</v>
      </c>
      <c r="D35" s="315">
        <v>158.02000000000001</v>
      </c>
      <c r="E35" s="315">
        <v>231.91399999999999</v>
      </c>
      <c r="F35" s="315">
        <v>192.7715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1.8508</v>
      </c>
      <c r="C36" s="317">
        <v>173.1276</v>
      </c>
      <c r="D36" s="318">
        <v>145.39699999999999</v>
      </c>
      <c r="E36" s="318">
        <v>218.99</v>
      </c>
      <c r="F36" s="318">
        <v>179.7483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0.26740000000000003</v>
      </c>
      <c r="C37" s="314">
        <v>185.5926</v>
      </c>
      <c r="D37" s="315">
        <v>146.7826</v>
      </c>
      <c r="E37" s="315">
        <v>262.43599999999998</v>
      </c>
      <c r="F37" s="315">
        <v>196.3586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0.63719999999999999</v>
      </c>
      <c r="C38" s="317">
        <v>200.72</v>
      </c>
      <c r="D38" s="318">
        <v>127.53</v>
      </c>
      <c r="E38" s="318">
        <v>306.56760000000003</v>
      </c>
      <c r="F38" s="318">
        <v>210.5437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7.2900000000000006E-2</v>
      </c>
      <c r="C39" s="314">
        <v>187.91390000000001</v>
      </c>
      <c r="D39" s="315">
        <v>159.09569999999999</v>
      </c>
      <c r="E39" s="315">
        <v>247.45079999999999</v>
      </c>
      <c r="F39" s="315">
        <v>196.43129999999999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0.1283</v>
      </c>
      <c r="C40" s="317">
        <v>199.42349999999999</v>
      </c>
      <c r="D40" s="318">
        <v>155.92939999999999</v>
      </c>
      <c r="E40" s="318">
        <v>233.77529999999999</v>
      </c>
      <c r="F40" s="318">
        <v>196.26300000000001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7.4899999999999994E-2</v>
      </c>
      <c r="C41" s="314">
        <v>208.9177</v>
      </c>
      <c r="D41" s="315">
        <v>162.6241</v>
      </c>
      <c r="E41" s="315">
        <v>262.70319999999998</v>
      </c>
      <c r="F41" s="315">
        <v>214.14879999999999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7.9799999999999996E-2</v>
      </c>
      <c r="C42" s="317">
        <v>178.12960000000001</v>
      </c>
      <c r="D42" s="318">
        <v>129.09119999999999</v>
      </c>
      <c r="E42" s="318">
        <v>232.8246</v>
      </c>
      <c r="F42" s="318">
        <v>179.17410000000001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0.1837</v>
      </c>
      <c r="C43" s="314">
        <v>203.0292</v>
      </c>
      <c r="D43" s="315">
        <v>161.08949999999999</v>
      </c>
      <c r="E43" s="315">
        <v>263.3877</v>
      </c>
      <c r="F43" s="315">
        <v>211.04339999999999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0.5121</v>
      </c>
      <c r="C44" s="317">
        <v>170.94649999999999</v>
      </c>
      <c r="D44" s="318">
        <v>133.40369999999999</v>
      </c>
      <c r="E44" s="318">
        <v>207.13130000000001</v>
      </c>
      <c r="F44" s="318">
        <v>172.48560000000001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0.21440000000000001</v>
      </c>
      <c r="C45" s="314">
        <v>184.36410000000001</v>
      </c>
      <c r="D45" s="315">
        <v>152.32050000000001</v>
      </c>
      <c r="E45" s="315">
        <v>238.7388</v>
      </c>
      <c r="F45" s="315">
        <v>188.1728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214</v>
      </c>
      <c r="B46" s="242">
        <v>9.9400000000000002E-2</v>
      </c>
      <c r="C46" s="317">
        <v>167.05070000000001</v>
      </c>
      <c r="D46" s="318">
        <v>132.68</v>
      </c>
      <c r="E46" s="318">
        <v>216.67169999999999</v>
      </c>
      <c r="F46" s="318">
        <v>172.2345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215</v>
      </c>
      <c r="B47" s="238">
        <v>0.86760000000000004</v>
      </c>
      <c r="C47" s="314">
        <v>221.6</v>
      </c>
      <c r="D47" s="315">
        <v>180.0478</v>
      </c>
      <c r="E47" s="315">
        <v>257.76949999999999</v>
      </c>
      <c r="F47" s="315">
        <v>221.3553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216</v>
      </c>
      <c r="B48" s="242">
        <v>8.6599999999999996E-2</v>
      </c>
      <c r="C48" s="317">
        <v>180.4092</v>
      </c>
      <c r="D48" s="318">
        <v>129.69999999999999</v>
      </c>
      <c r="E48" s="318">
        <v>219.8477</v>
      </c>
      <c r="F48" s="318">
        <v>182.07339999999999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217</v>
      </c>
      <c r="B49" s="238">
        <v>7.4800000000000005E-2</v>
      </c>
      <c r="C49" s="314">
        <v>178.9288</v>
      </c>
      <c r="D49" s="315">
        <v>149.68709999999999</v>
      </c>
      <c r="E49" s="315">
        <v>215.99809999999999</v>
      </c>
      <c r="F49" s="315">
        <v>183.26599999999999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218</v>
      </c>
      <c r="B50" s="242">
        <v>0.12820000000000001</v>
      </c>
      <c r="C50" s="317">
        <v>200.9127</v>
      </c>
      <c r="D50" s="318">
        <v>120.11</v>
      </c>
      <c r="E50" s="318">
        <v>228.03870000000001</v>
      </c>
      <c r="F50" s="318">
        <v>194.84010000000001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220</v>
      </c>
      <c r="B51" s="238">
        <v>1.4621</v>
      </c>
      <c r="C51" s="314">
        <v>179.5838</v>
      </c>
      <c r="D51" s="315">
        <v>140.3261</v>
      </c>
      <c r="E51" s="315">
        <v>240.10480000000001</v>
      </c>
      <c r="F51" s="315">
        <v>186.13380000000001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221</v>
      </c>
      <c r="B52" s="242">
        <v>7.6999999999999999E-2</v>
      </c>
      <c r="C52" s="317">
        <v>162.8245</v>
      </c>
      <c r="D52" s="318">
        <v>128.4419</v>
      </c>
      <c r="E52" s="318">
        <v>228.95009999999999</v>
      </c>
      <c r="F52" s="318">
        <v>172.70140000000001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222</v>
      </c>
      <c r="B53" s="238">
        <v>0.22869999999999999</v>
      </c>
      <c r="C53" s="314">
        <v>218.4281</v>
      </c>
      <c r="D53" s="315">
        <v>160.8133</v>
      </c>
      <c r="E53" s="315">
        <v>304.43610000000001</v>
      </c>
      <c r="F53" s="315">
        <v>223.39429999999999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223</v>
      </c>
      <c r="B54" s="242">
        <v>0.16700000000000001</v>
      </c>
      <c r="C54" s="317">
        <v>156.80420000000001</v>
      </c>
      <c r="D54" s="318">
        <v>117.64</v>
      </c>
      <c r="E54" s="318">
        <v>204.66800000000001</v>
      </c>
      <c r="F54" s="318">
        <v>161.40969999999999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224</v>
      </c>
      <c r="B55" s="238">
        <v>2.6044</v>
      </c>
      <c r="C55" s="314">
        <v>173.91829999999999</v>
      </c>
      <c r="D55" s="315">
        <v>138.9051</v>
      </c>
      <c r="E55" s="315">
        <v>241.04949999999999</v>
      </c>
      <c r="F55" s="315">
        <v>184.24080000000001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225</v>
      </c>
      <c r="B56" s="242">
        <v>1.2093</v>
      </c>
      <c r="C56" s="317">
        <v>186.4907</v>
      </c>
      <c r="D56" s="318">
        <v>162.65610000000001</v>
      </c>
      <c r="E56" s="318">
        <v>221.13140000000001</v>
      </c>
      <c r="F56" s="318">
        <v>190.20320000000001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226</v>
      </c>
      <c r="B57" s="238">
        <v>0.7006</v>
      </c>
      <c r="C57" s="314">
        <v>142.65219999999999</v>
      </c>
      <c r="D57" s="315">
        <v>111.42</v>
      </c>
      <c r="E57" s="315">
        <v>178.53639999999999</v>
      </c>
      <c r="F57" s="315">
        <v>145.595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227</v>
      </c>
      <c r="B58" s="242">
        <v>0.33200000000000002</v>
      </c>
      <c r="C58" s="317">
        <v>167.73650000000001</v>
      </c>
      <c r="D58" s="318">
        <v>138.6611</v>
      </c>
      <c r="E58" s="318">
        <v>191.982</v>
      </c>
      <c r="F58" s="318">
        <v>168.54249999999999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228</v>
      </c>
      <c r="B59" s="238">
        <v>8.2400000000000001E-2</v>
      </c>
      <c r="C59" s="314">
        <v>154.624</v>
      </c>
      <c r="D59" s="315">
        <v>122.68</v>
      </c>
      <c r="E59" s="315">
        <v>249.785</v>
      </c>
      <c r="F59" s="315">
        <v>172.9923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229</v>
      </c>
      <c r="B60" s="242">
        <v>0.90939999999999999</v>
      </c>
      <c r="C60" s="317">
        <v>168.33090000000001</v>
      </c>
      <c r="D60" s="318">
        <v>127.7302</v>
      </c>
      <c r="E60" s="318">
        <v>212.0514</v>
      </c>
      <c r="F60" s="318">
        <v>171.32660000000001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230</v>
      </c>
      <c r="B61" s="238">
        <v>5.3400000000000003E-2</v>
      </c>
      <c r="C61" s="314">
        <v>180.95500000000001</v>
      </c>
      <c r="D61" s="315">
        <v>148.71860000000001</v>
      </c>
      <c r="E61" s="315">
        <v>212.4059</v>
      </c>
      <c r="F61" s="315">
        <v>184.58600000000001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231</v>
      </c>
      <c r="B62" s="242">
        <v>6.7699999999999996E-2</v>
      </c>
      <c r="C62" s="317">
        <v>174.16630000000001</v>
      </c>
      <c r="D62" s="318">
        <v>140.32</v>
      </c>
      <c r="E62" s="318">
        <v>234.0855</v>
      </c>
      <c r="F62" s="318">
        <v>182.30709999999999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232</v>
      </c>
      <c r="B63" s="238">
        <v>0.9254</v>
      </c>
      <c r="C63" s="314">
        <v>157.75819999999999</v>
      </c>
      <c r="D63" s="315">
        <v>121.5754</v>
      </c>
      <c r="E63" s="315">
        <v>197.74719999999999</v>
      </c>
      <c r="F63" s="315">
        <v>161.97290000000001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233</v>
      </c>
      <c r="B64" s="242">
        <v>0.14330000000000001</v>
      </c>
      <c r="C64" s="317">
        <v>158.95869999999999</v>
      </c>
      <c r="D64" s="318">
        <v>116.17319999999999</v>
      </c>
      <c r="E64" s="318">
        <v>201.6105</v>
      </c>
      <c r="F64" s="318">
        <v>157.56049999999999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234</v>
      </c>
      <c r="B65" s="238">
        <v>0.1132</v>
      </c>
      <c r="C65" s="314">
        <v>131.0429</v>
      </c>
      <c r="D65" s="315">
        <v>101.47</v>
      </c>
      <c r="E65" s="315">
        <v>167.69499999999999</v>
      </c>
      <c r="F65" s="315">
        <v>133.215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235</v>
      </c>
      <c r="B66" s="242">
        <v>3.6299999999999999E-2</v>
      </c>
      <c r="C66" s="317">
        <v>152.80690000000001</v>
      </c>
      <c r="D66" s="318">
        <v>134.4881</v>
      </c>
      <c r="E66" s="318">
        <v>165.36750000000001</v>
      </c>
      <c r="F66" s="318">
        <v>150.75710000000001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236</v>
      </c>
      <c r="B67" s="238">
        <v>0.2626</v>
      </c>
      <c r="C67" s="314">
        <v>170.02170000000001</v>
      </c>
      <c r="D67" s="315">
        <v>132.19710000000001</v>
      </c>
      <c r="E67" s="315">
        <v>205.71350000000001</v>
      </c>
      <c r="F67" s="315">
        <v>171.7628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237</v>
      </c>
      <c r="B68" s="242">
        <v>9.1399999999999995E-2</v>
      </c>
      <c r="C68" s="317">
        <v>141.5669</v>
      </c>
      <c r="D68" s="318">
        <v>103.39</v>
      </c>
      <c r="E68" s="318">
        <v>183.04470000000001</v>
      </c>
      <c r="F68" s="318">
        <v>144.49619999999999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238</v>
      </c>
      <c r="B69" s="238">
        <v>5.3600000000000002E-2</v>
      </c>
      <c r="C69" s="314">
        <v>181.1765</v>
      </c>
      <c r="D69" s="315">
        <v>149.44229999999999</v>
      </c>
      <c r="E69" s="315">
        <v>225.43389999999999</v>
      </c>
      <c r="F69" s="315">
        <v>185.0889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239</v>
      </c>
      <c r="B70" s="242">
        <v>4.5499999999999999E-2</v>
      </c>
      <c r="C70" s="317">
        <v>153.36000000000001</v>
      </c>
      <c r="D70" s="318">
        <v>124.23399999999999</v>
      </c>
      <c r="E70" s="318">
        <v>190.44820000000001</v>
      </c>
      <c r="F70" s="318">
        <v>156.98500000000001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240</v>
      </c>
      <c r="B71" s="238">
        <v>8.1100000000000005E-2</v>
      </c>
      <c r="C71" s="314">
        <v>199.50489999999999</v>
      </c>
      <c r="D71" s="315">
        <v>147.33000000000001</v>
      </c>
      <c r="E71" s="315">
        <v>217.86500000000001</v>
      </c>
      <c r="F71" s="315">
        <v>192.12469999999999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241</v>
      </c>
      <c r="B72" s="242">
        <v>0.39889999999999998</v>
      </c>
      <c r="C72" s="317">
        <v>149.21520000000001</v>
      </c>
      <c r="D72" s="318">
        <v>117.20350000000001</v>
      </c>
      <c r="E72" s="318">
        <v>183.40960000000001</v>
      </c>
      <c r="F72" s="318">
        <v>150.8092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242</v>
      </c>
      <c r="B73" s="238">
        <v>0.1026</v>
      </c>
      <c r="C73" s="314">
        <v>149.19110000000001</v>
      </c>
      <c r="D73" s="315">
        <v>116.79730000000001</v>
      </c>
      <c r="E73" s="315">
        <v>199.7063</v>
      </c>
      <c r="F73" s="315">
        <v>154.55189999999999</v>
      </c>
    </row>
    <row r="74" spans="1:19" ht="13.5" x14ac:dyDescent="0.25">
      <c r="A74" s="316" t="s">
        <v>243</v>
      </c>
      <c r="B74" s="242">
        <v>5.8500000000000003E-2</v>
      </c>
      <c r="C74" s="317">
        <v>166.77119999999999</v>
      </c>
      <c r="D74" s="318">
        <v>133.2414</v>
      </c>
      <c r="E74" s="318">
        <v>205.78729999999999</v>
      </c>
      <c r="F74" s="318">
        <v>170.9795</v>
      </c>
    </row>
    <row r="75" spans="1:19" x14ac:dyDescent="0.2">
      <c r="A75" s="237" t="s">
        <v>244</v>
      </c>
      <c r="B75" s="238">
        <v>0.89780000000000004</v>
      </c>
      <c r="C75" s="314">
        <v>165.101</v>
      </c>
      <c r="D75" s="315">
        <v>130.94720000000001</v>
      </c>
      <c r="E75" s="315">
        <v>200.42500000000001</v>
      </c>
      <c r="F75" s="315">
        <v>167.09979999999999</v>
      </c>
    </row>
    <row r="76" spans="1:19" ht="13.5" x14ac:dyDescent="0.25">
      <c r="A76" s="316" t="s">
        <v>245</v>
      </c>
      <c r="B76" s="242">
        <v>2.5867</v>
      </c>
      <c r="C76" s="317">
        <v>120.26</v>
      </c>
      <c r="D76" s="318">
        <v>95.588499999999996</v>
      </c>
      <c r="E76" s="318">
        <v>157.12970000000001</v>
      </c>
      <c r="F76" s="318">
        <v>124.4892</v>
      </c>
    </row>
    <row r="77" spans="1:19" x14ac:dyDescent="0.2">
      <c r="A77" s="237" t="s">
        <v>246</v>
      </c>
      <c r="B77" s="238">
        <v>0.58109999999999995</v>
      </c>
      <c r="C77" s="314">
        <v>155.6404</v>
      </c>
      <c r="D77" s="315">
        <v>108.67</v>
      </c>
      <c r="E77" s="315">
        <v>211.3707</v>
      </c>
      <c r="F77" s="315">
        <v>159.17019999999999</v>
      </c>
    </row>
    <row r="78" spans="1:19" ht="13.5" x14ac:dyDescent="0.25">
      <c r="A78" s="316" t="s">
        <v>247</v>
      </c>
      <c r="B78" s="242">
        <v>1.1375</v>
      </c>
      <c r="C78" s="317">
        <v>123.67</v>
      </c>
      <c r="D78" s="318">
        <v>94.912099999999995</v>
      </c>
      <c r="E78" s="318">
        <v>168.53039999999999</v>
      </c>
      <c r="F78" s="318">
        <v>128.88800000000001</v>
      </c>
    </row>
    <row r="79" spans="1:19" x14ac:dyDescent="0.2">
      <c r="A79" s="237" t="s">
        <v>248</v>
      </c>
      <c r="B79" s="238">
        <v>0.109</v>
      </c>
      <c r="C79" s="314">
        <v>147.59110000000001</v>
      </c>
      <c r="D79" s="315">
        <v>115.8336</v>
      </c>
      <c r="E79" s="315">
        <v>184.5489</v>
      </c>
      <c r="F79" s="315">
        <v>151.96019999999999</v>
      </c>
    </row>
    <row r="80" spans="1:19" ht="13.5" x14ac:dyDescent="0.25">
      <c r="A80" s="316" t="s">
        <v>249</v>
      </c>
      <c r="B80" s="242">
        <v>2.0179</v>
      </c>
      <c r="C80" s="317">
        <v>139.69</v>
      </c>
      <c r="D80" s="318">
        <v>115.6203</v>
      </c>
      <c r="E80" s="318">
        <v>188.5334</v>
      </c>
      <c r="F80" s="318">
        <v>148.697</v>
      </c>
    </row>
    <row r="81" spans="1:6" x14ac:dyDescent="0.2">
      <c r="A81" s="237" t="s">
        <v>250</v>
      </c>
      <c r="B81" s="238">
        <v>1.3169999999999999</v>
      </c>
      <c r="C81" s="314">
        <v>166.79429999999999</v>
      </c>
      <c r="D81" s="315">
        <v>131.89019999999999</v>
      </c>
      <c r="E81" s="315">
        <v>202.65360000000001</v>
      </c>
      <c r="F81" s="315">
        <v>166.82939999999999</v>
      </c>
    </row>
    <row r="82" spans="1:6" ht="13.5" x14ac:dyDescent="0.25">
      <c r="A82" s="316" t="s">
        <v>251</v>
      </c>
      <c r="B82" s="242">
        <v>0.214</v>
      </c>
      <c r="C82" s="317">
        <v>144.17760000000001</v>
      </c>
      <c r="D82" s="318">
        <v>113.453</v>
      </c>
      <c r="E82" s="318">
        <v>171.4</v>
      </c>
      <c r="F82" s="318">
        <v>144.04339999999999</v>
      </c>
    </row>
    <row r="83" spans="1:6" x14ac:dyDescent="0.2">
      <c r="A83" s="237" t="s">
        <v>252</v>
      </c>
      <c r="B83" s="238">
        <v>1.3826000000000001</v>
      </c>
      <c r="C83" s="314">
        <v>169.61420000000001</v>
      </c>
      <c r="D83" s="315">
        <v>123.76139999999999</v>
      </c>
      <c r="E83" s="315">
        <v>206.62</v>
      </c>
      <c r="F83" s="315">
        <v>167.43389999999999</v>
      </c>
    </row>
    <row r="84" spans="1:6" ht="13.5" x14ac:dyDescent="0.25">
      <c r="A84" s="316" t="s">
        <v>253</v>
      </c>
      <c r="B84" s="242">
        <v>1.2158</v>
      </c>
      <c r="C84" s="317">
        <v>219.05080000000001</v>
      </c>
      <c r="D84" s="318">
        <v>181.40989999999999</v>
      </c>
      <c r="E84" s="318">
        <v>293.95769999999999</v>
      </c>
      <c r="F84" s="318">
        <v>229.53530000000001</v>
      </c>
    </row>
    <row r="85" spans="1:6" x14ac:dyDescent="0.2">
      <c r="A85" s="237" t="s">
        <v>254</v>
      </c>
      <c r="B85" s="238">
        <v>0.81769999999999998</v>
      </c>
      <c r="C85" s="314">
        <v>194.14680000000001</v>
      </c>
      <c r="D85" s="315">
        <v>150.21510000000001</v>
      </c>
      <c r="E85" s="315">
        <v>245.0035</v>
      </c>
      <c r="F85" s="315">
        <v>194.28790000000001</v>
      </c>
    </row>
    <row r="86" spans="1:6" ht="13.5" x14ac:dyDescent="0.25">
      <c r="A86" s="316" t="s">
        <v>255</v>
      </c>
      <c r="B86" s="242">
        <v>0.28249999999999997</v>
      </c>
      <c r="C86" s="317">
        <v>122.2963</v>
      </c>
      <c r="D86" s="318">
        <v>88.753500000000003</v>
      </c>
      <c r="E86" s="318">
        <v>179.33430000000001</v>
      </c>
      <c r="F86" s="318">
        <v>127.4288</v>
      </c>
    </row>
    <row r="87" spans="1:6" x14ac:dyDescent="0.2">
      <c r="A87" s="237" t="s">
        <v>256</v>
      </c>
      <c r="B87" s="238">
        <v>9.98E-2</v>
      </c>
      <c r="C87" s="314">
        <v>151.51589999999999</v>
      </c>
      <c r="D87" s="315">
        <v>107.67570000000001</v>
      </c>
      <c r="E87" s="315">
        <v>241.20330000000001</v>
      </c>
      <c r="F87" s="315">
        <v>172.76320000000001</v>
      </c>
    </row>
    <row r="88" spans="1:6" ht="13.5" x14ac:dyDescent="0.25">
      <c r="A88" s="316" t="s">
        <v>257</v>
      </c>
      <c r="B88" s="242">
        <v>5.5E-2</v>
      </c>
      <c r="C88" s="317">
        <v>137.64879999999999</v>
      </c>
      <c r="D88" s="318">
        <v>121.88120000000001</v>
      </c>
      <c r="E88" s="318">
        <v>169.5213</v>
      </c>
      <c r="F88" s="318">
        <v>141.5162</v>
      </c>
    </row>
    <row r="89" spans="1:6" x14ac:dyDescent="0.2">
      <c r="A89" s="237" t="s">
        <v>258</v>
      </c>
      <c r="B89" s="238">
        <v>0.24360000000000001</v>
      </c>
      <c r="C89" s="314">
        <v>146.6233</v>
      </c>
      <c r="D89" s="315">
        <v>108.48</v>
      </c>
      <c r="E89" s="315">
        <v>180.24250000000001</v>
      </c>
      <c r="F89" s="315">
        <v>145.92920000000001</v>
      </c>
    </row>
    <row r="90" spans="1:6" ht="13.5" x14ac:dyDescent="0.25">
      <c r="A90" s="316" t="s">
        <v>259</v>
      </c>
      <c r="B90" s="242">
        <v>4.5900000000000003E-2</v>
      </c>
      <c r="C90" s="317">
        <v>158.09</v>
      </c>
      <c r="D90" s="318">
        <v>132.69110000000001</v>
      </c>
      <c r="E90" s="318">
        <v>195.09280000000001</v>
      </c>
      <c r="F90" s="318">
        <v>159.88630000000001</v>
      </c>
    </row>
    <row r="91" spans="1:6" x14ac:dyDescent="0.2">
      <c r="A91" s="237" t="s">
        <v>260</v>
      </c>
      <c r="B91" s="238">
        <v>3.9600000000000003E-2</v>
      </c>
      <c r="C91" s="314">
        <v>159.95580000000001</v>
      </c>
      <c r="D91" s="315">
        <v>136.0395</v>
      </c>
      <c r="E91" s="315">
        <v>193.9418</v>
      </c>
      <c r="F91" s="315">
        <v>162.87780000000001</v>
      </c>
    </row>
    <row r="92" spans="1:6" ht="13.5" x14ac:dyDescent="0.25">
      <c r="A92" s="316" t="s">
        <v>261</v>
      </c>
      <c r="B92" s="242">
        <v>4.6600000000000003E-2</v>
      </c>
      <c r="C92" s="317">
        <v>127.4091</v>
      </c>
      <c r="D92" s="318">
        <v>99.755399999999995</v>
      </c>
      <c r="E92" s="318">
        <v>150.21969999999999</v>
      </c>
      <c r="F92" s="318">
        <v>126.2189</v>
      </c>
    </row>
    <row r="93" spans="1:6" x14ac:dyDescent="0.2">
      <c r="A93" s="237" t="s">
        <v>262</v>
      </c>
      <c r="B93" s="238">
        <v>0.13420000000000001</v>
      </c>
      <c r="C93" s="314">
        <v>112.5772</v>
      </c>
      <c r="D93" s="315">
        <v>93.75</v>
      </c>
      <c r="E93" s="315">
        <v>137.43</v>
      </c>
      <c r="F93" s="315">
        <v>113.9312</v>
      </c>
    </row>
    <row r="94" spans="1:6" ht="13.5" x14ac:dyDescent="0.25">
      <c r="A94" s="316" t="s">
        <v>263</v>
      </c>
      <c r="B94" s="242">
        <v>0.1011</v>
      </c>
      <c r="C94" s="317">
        <v>112.39060000000001</v>
      </c>
      <c r="D94" s="318">
        <v>88.1</v>
      </c>
      <c r="E94" s="318">
        <v>184.8603</v>
      </c>
      <c r="F94" s="318">
        <v>123.70650000000001</v>
      </c>
    </row>
    <row r="95" spans="1:6" x14ac:dyDescent="0.2">
      <c r="A95" s="237" t="s">
        <v>264</v>
      </c>
      <c r="B95" s="238">
        <v>4.4400000000000002E-2</v>
      </c>
      <c r="C95" s="314">
        <v>135.97999999999999</v>
      </c>
      <c r="D95" s="315">
        <v>88.808700000000002</v>
      </c>
      <c r="E95" s="315">
        <v>185.79339999999999</v>
      </c>
      <c r="F95" s="315">
        <v>137.3681</v>
      </c>
    </row>
    <row r="96" spans="1:6" ht="13.5" x14ac:dyDescent="0.25">
      <c r="A96" s="316" t="s">
        <v>265</v>
      </c>
      <c r="B96" s="242">
        <v>0.14979999999999999</v>
      </c>
      <c r="C96" s="317">
        <v>135.07320000000001</v>
      </c>
      <c r="D96" s="318">
        <v>105.49160000000001</v>
      </c>
      <c r="E96" s="318">
        <v>178.9581</v>
      </c>
      <c r="F96" s="318">
        <v>141.45400000000001</v>
      </c>
    </row>
    <row r="97" spans="1:6" x14ac:dyDescent="0.2">
      <c r="A97" s="237" t="s">
        <v>266</v>
      </c>
      <c r="B97" s="238">
        <v>0.34939999999999999</v>
      </c>
      <c r="C97" s="314">
        <v>172.77269999999999</v>
      </c>
      <c r="D97" s="315">
        <v>125.62</v>
      </c>
      <c r="E97" s="315">
        <v>208.2534</v>
      </c>
      <c r="F97" s="315">
        <v>168.506</v>
      </c>
    </row>
    <row r="98" spans="1:6" ht="13.5" x14ac:dyDescent="0.25">
      <c r="A98" s="316" t="s">
        <v>267</v>
      </c>
      <c r="B98" s="242">
        <v>6.0900000000000003E-2</v>
      </c>
      <c r="C98" s="317">
        <v>140.6489</v>
      </c>
      <c r="D98" s="318">
        <v>117.70780000000001</v>
      </c>
      <c r="E98" s="318">
        <v>182.61279999999999</v>
      </c>
      <c r="F98" s="318">
        <v>143.44900000000001</v>
      </c>
    </row>
    <row r="99" spans="1:6" x14ac:dyDescent="0.2">
      <c r="A99" s="237" t="s">
        <v>268</v>
      </c>
      <c r="B99" s="238">
        <v>3.5200000000000002E-2</v>
      </c>
      <c r="C99" s="314">
        <v>138.5394</v>
      </c>
      <c r="D99" s="315">
        <v>105.51</v>
      </c>
      <c r="E99" s="315">
        <v>155.81</v>
      </c>
      <c r="F99" s="315">
        <v>134.5248</v>
      </c>
    </row>
    <row r="100" spans="1:6" ht="13.5" x14ac:dyDescent="0.25">
      <c r="A100" s="316" t="s">
        <v>269</v>
      </c>
      <c r="B100" s="242">
        <v>3.4607000000000001</v>
      </c>
      <c r="C100" s="317">
        <v>100.5115</v>
      </c>
      <c r="D100" s="318">
        <v>83.73</v>
      </c>
      <c r="E100" s="318">
        <v>130.0428</v>
      </c>
      <c r="F100" s="318">
        <v>105.0222</v>
      </c>
    </row>
    <row r="101" spans="1:6" x14ac:dyDescent="0.2">
      <c r="A101" s="237" t="s">
        <v>270</v>
      </c>
      <c r="B101" s="238">
        <v>5.7099999999999998E-2</v>
      </c>
      <c r="C101" s="314">
        <v>112.75</v>
      </c>
      <c r="D101" s="315">
        <v>94.62</v>
      </c>
      <c r="E101" s="315">
        <v>152.0994</v>
      </c>
      <c r="F101" s="315">
        <v>120.6885</v>
      </c>
    </row>
    <row r="102" spans="1:6" ht="13.5" x14ac:dyDescent="0.25">
      <c r="A102" s="316" t="s">
        <v>271</v>
      </c>
      <c r="B102" s="242">
        <v>5.1799999999999999E-2</v>
      </c>
      <c r="C102" s="317">
        <v>119.25539999999999</v>
      </c>
      <c r="D102" s="318">
        <v>91.06</v>
      </c>
      <c r="E102" s="318">
        <v>155.46250000000001</v>
      </c>
      <c r="F102" s="318">
        <v>122.4391</v>
      </c>
    </row>
    <row r="103" spans="1:6" x14ac:dyDescent="0.2">
      <c r="A103" s="237" t="s">
        <v>272</v>
      </c>
      <c r="B103" s="238">
        <v>0.22689999999999999</v>
      </c>
      <c r="C103" s="314">
        <v>108.6</v>
      </c>
      <c r="D103" s="315">
        <v>90.64</v>
      </c>
      <c r="E103" s="315">
        <v>133.65049999999999</v>
      </c>
      <c r="F103" s="315">
        <v>110.8159</v>
      </c>
    </row>
    <row r="104" spans="1:6" ht="13.5" x14ac:dyDescent="0.25">
      <c r="A104" s="316" t="s">
        <v>273</v>
      </c>
      <c r="B104" s="242">
        <v>0.95479999999999998</v>
      </c>
      <c r="C104" s="317">
        <v>116.55</v>
      </c>
      <c r="D104" s="318">
        <v>79.166200000000003</v>
      </c>
      <c r="E104" s="318">
        <v>160.1251</v>
      </c>
      <c r="F104" s="318">
        <v>118.78</v>
      </c>
    </row>
    <row r="105" spans="1:6" x14ac:dyDescent="0.2">
      <c r="A105" s="237" t="s">
        <v>274</v>
      </c>
      <c r="B105" s="238">
        <v>0.1069</v>
      </c>
      <c r="C105" s="314">
        <v>126.10509999999999</v>
      </c>
      <c r="D105" s="315">
        <v>95.697199999999995</v>
      </c>
      <c r="E105" s="315">
        <v>161.2987</v>
      </c>
      <c r="F105" s="315">
        <v>129.03360000000001</v>
      </c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CZ020</dc:subject>
  <dc:creator>MPSV ČR</dc:creator>
  <cp:lastModifiedBy>Michal Novotný</cp:lastModifiedBy>
  <dcterms:created xsi:type="dcterms:W3CDTF">2020-03-24T09:46:31Z</dcterms:created>
  <dcterms:modified xsi:type="dcterms:W3CDTF">2020-10-13T10:43:58Z</dcterms:modified>
</cp:coreProperties>
</file>